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vahele\Downloads\"/>
    </mc:Choice>
  </mc:AlternateContent>
  <xr:revisionPtr revIDLastSave="0" documentId="13_ncr:1_{AB12433D-C39C-44EA-BBAF-3A6A15104D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K-talo" sheetId="1" r:id="rId1"/>
    <sheet name="ok-talo_ilman alarajaa" sheetId="5" r:id="rId2"/>
    <sheet name="rivi,-kerrostalo" sheetId="2" r:id="rId3"/>
    <sheet name="muut" sheetId="3" r:id="rId4"/>
    <sheet name="vähän kuluttava.." sheetId="4" r:id="rId5"/>
  </sheets>
  <definedNames>
    <definedName name="_xlnm.Print_Area" localSheetId="0">'OK-talo'!$A$1:$J$41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I18" i="4"/>
  <c r="F32" i="4"/>
  <c r="F31" i="4"/>
  <c r="I27" i="4"/>
  <c r="I22" i="4"/>
  <c r="H17" i="3"/>
  <c r="F32" i="3"/>
  <c r="F31" i="3"/>
  <c r="H26" i="3"/>
  <c r="H21" i="3"/>
  <c r="F34" i="2"/>
  <c r="F33" i="2"/>
  <c r="H29" i="2"/>
  <c r="H24" i="2"/>
  <c r="H20" i="2"/>
  <c r="F29" i="5"/>
  <c r="F28" i="5"/>
  <c r="H24" i="5"/>
  <c r="H19" i="5"/>
  <c r="H15" i="5"/>
  <c r="G32" i="1"/>
  <c r="G31" i="1"/>
  <c r="I27" i="1"/>
  <c r="I22" i="1"/>
  <c r="I18" i="1"/>
  <c r="G27" i="1"/>
  <c r="G22" i="1"/>
  <c r="G18" i="1"/>
  <c r="F24" i="5"/>
  <c r="F19" i="5"/>
  <c r="F15" i="5"/>
  <c r="B35" i="5"/>
  <c r="F21" i="3"/>
  <c r="F26" i="3"/>
  <c r="B36" i="4"/>
  <c r="F27" i="4"/>
  <c r="F22" i="4"/>
  <c r="F30" i="4"/>
  <c r="B35" i="3"/>
  <c r="F17" i="3"/>
  <c r="F29" i="3"/>
  <c r="B38" i="2"/>
  <c r="F29" i="2"/>
  <c r="F24" i="2"/>
  <c r="F32" i="2"/>
  <c r="F20" i="2"/>
  <c r="C38" i="1"/>
  <c r="F30" i="3"/>
  <c r="F27" i="5"/>
  <c r="G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 Sampakoski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Lasse Sampakoski:</t>
        </r>
        <r>
          <rPr>
            <sz val="8"/>
            <color indexed="81"/>
            <rFont val="Tahoma"/>
            <family val="2"/>
          </rPr>
          <t xml:space="preserve">
rakennusluvan mukainen kerrosala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 Sampakoski</author>
  </authors>
  <commentList>
    <comment ref="B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Lasse Sampakoski:</t>
        </r>
        <r>
          <rPr>
            <sz val="8"/>
            <color indexed="81"/>
            <rFont val="Tahoma"/>
            <family val="2"/>
          </rPr>
          <t xml:space="preserve">
rakennusluvan mukainen kerrosala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 Sampakoski</author>
  </authors>
  <commentList>
    <comment ref="B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Lasse Sampakoski:</t>
        </r>
        <r>
          <rPr>
            <sz val="8"/>
            <color indexed="81"/>
            <rFont val="Tahoma"/>
            <family val="2"/>
          </rPr>
          <t xml:space="preserve">
rakennusluvan mukainen kerrosala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 Sampakoski</author>
  </authors>
  <commentList>
    <comment ref="B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Lasse Sampakoski:</t>
        </r>
        <r>
          <rPr>
            <sz val="8"/>
            <color indexed="81"/>
            <rFont val="Tahoma"/>
            <family val="2"/>
          </rPr>
          <t xml:space="preserve">
rakennusluvan mukainen kerrosala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 Sampakoski</author>
  </authors>
  <commentList>
    <comment ref="B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Lasse Sampakoski:</t>
        </r>
        <r>
          <rPr>
            <sz val="8"/>
            <color indexed="81"/>
            <rFont val="Tahoma"/>
            <family val="2"/>
          </rPr>
          <t xml:space="preserve">
rakennusluvan mukainen kerrosala</t>
        </r>
      </text>
    </comment>
  </commentList>
</comments>
</file>

<file path=xl/sharedStrings.xml><?xml version="1.0" encoding="utf-8"?>
<sst xmlns="http://schemas.openxmlformats.org/spreadsheetml/2006/main" count="144" uniqueCount="39">
  <si>
    <t>Omistaja:</t>
  </si>
  <si>
    <t>Kiinteistön osoite:</t>
  </si>
  <si>
    <r>
      <t>m</t>
    </r>
    <r>
      <rPr>
        <vertAlign val="superscript"/>
        <sz val="12"/>
        <rFont val="Arial"/>
        <family val="2"/>
      </rPr>
      <t>2</t>
    </r>
  </si>
  <si>
    <t>yht.</t>
  </si>
  <si>
    <t xml:space="preserve">kerroin </t>
  </si>
  <si>
    <t xml:space="preserve">(Ok-talo) </t>
  </si>
  <si>
    <t>Vesiliittymä</t>
  </si>
  <si>
    <t>€</t>
  </si>
  <si>
    <t>viemäriliittymä</t>
  </si>
  <si>
    <t xml:space="preserve">                                                                          </t>
  </si>
  <si>
    <t>hulevesiliittymä</t>
  </si>
  <si>
    <t>Lisäksi taksojen mukaiset liittämismaksut.</t>
  </si>
  <si>
    <t>Lempäälä</t>
  </si>
  <si>
    <t>Yl = liittymismaksun yksikköhinta</t>
  </si>
  <si>
    <r>
      <t>€/ k-m</t>
    </r>
    <r>
      <rPr>
        <vertAlign val="superscript"/>
        <sz val="12"/>
        <rFont val="Arial"/>
        <family val="2"/>
      </rPr>
      <t>2</t>
    </r>
  </si>
  <si>
    <t>Liittymismaksujen laskenta</t>
  </si>
  <si>
    <t xml:space="preserve">(muut) </t>
  </si>
  <si>
    <t>(alv. 0 %)</t>
  </si>
  <si>
    <t xml:space="preserve">(rivi- j a kerrostalo) </t>
  </si>
  <si>
    <t>Rakennusluvan mukainen kerrosala</t>
  </si>
  <si>
    <t>Liittymismaksut määräytyvät vesi- ja jätevesimaksutaksan kohdan 2.2. mukaisesti:</t>
  </si>
  <si>
    <t>Rivi,-kerrostalo</t>
  </si>
  <si>
    <t xml:space="preserve">Liittymismaksujen laskenta </t>
  </si>
  <si>
    <t>OK-talo</t>
  </si>
  <si>
    <t>Muut</t>
  </si>
  <si>
    <t xml:space="preserve">yht. </t>
  </si>
  <si>
    <t>Toimitusjohtaja Lasse Sampakoski</t>
  </si>
  <si>
    <t>Vähän vettä käyttävä rakennus (tuotanto- ja varastotilat)</t>
  </si>
  <si>
    <t xml:space="preserve">(vähän vettä kuluttava teollisuurakennus ym.) </t>
  </si>
  <si>
    <t>Lisäksi taksojen mukaiset liittämismaksut palvelumaksuhinnaston mukaisesti, eli minimissään,</t>
  </si>
  <si>
    <t>Asemakaava-alueen ulkopuolella sekä teollisuuskiinteistöillä liittymismaksu lasketaan rakennusluvan mukaisen kerrosalan mukaan.</t>
  </si>
  <si>
    <t>Liittymismaksu määräytyy asemakaava-alueella tontin rakennusoikeuden mukaan täysin neliömetrein.</t>
  </si>
  <si>
    <t xml:space="preserve">liityttäessä myös huleveteen, tonttijohtojen rakentamismaksu 1066,75€ (sis. alv 25,5%) </t>
  </si>
  <si>
    <t>sekä mittarin asentamisen jälkeen laskutettava tonttijohtomaksu 1474,63€ ( sis. alv 25,5%).</t>
  </si>
  <si>
    <t>alv:n osuus ( 25,5 %)</t>
  </si>
  <si>
    <t>(alv. 25,5 %)</t>
  </si>
  <si>
    <t>alv:n osuus ( 25,5%)</t>
  </si>
  <si>
    <t>alv:n osuus (25,5 %)</t>
  </si>
  <si>
    <t>alv:n osuus (25,5%)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</si>
</sst>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2"/>
      <name val="Arial"/>
    </font>
    <font>
      <sz val="12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5" xfId="0" applyFont="1" applyBorder="1"/>
    <xf numFmtId="0" fontId="1" fillId="0" borderId="0" xfId="0" applyNumberFormat="1" applyFont="1" applyBorder="1"/>
    <xf numFmtId="0" fontId="5" fillId="0" borderId="0" xfId="0" applyFont="1" applyBorder="1"/>
    <xf numFmtId="0" fontId="1" fillId="0" borderId="4" xfId="0" quotePrefix="1" applyFont="1" applyBorder="1"/>
    <xf numFmtId="0" fontId="1" fillId="0" borderId="4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quotePrefix="1" applyAlignment="1"/>
    <xf numFmtId="0" fontId="1" fillId="0" borderId="4" xfId="0" quotePrefix="1" applyFont="1" applyBorder="1" applyAlignment="1">
      <alignment horizontal="right"/>
    </xf>
    <xf numFmtId="2" fontId="1" fillId="0" borderId="2" xfId="0" applyNumberFormat="1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6" fillId="0" borderId="0" xfId="0" applyFont="1" applyBorder="1"/>
    <xf numFmtId="0" fontId="1" fillId="0" borderId="4" xfId="0" applyFont="1" applyBorder="1" applyAlignment="1">
      <alignment horizontal="left"/>
    </xf>
    <xf numFmtId="4" fontId="1" fillId="0" borderId="0" xfId="0" quotePrefix="1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7" fillId="0" borderId="6" xfId="0" applyFont="1" applyBorder="1"/>
    <xf numFmtId="0" fontId="8" fillId="0" borderId="4" xfId="0" applyFont="1" applyBorder="1"/>
    <xf numFmtId="0" fontId="7" fillId="0" borderId="0" xfId="0" applyFont="1" applyBorder="1"/>
    <xf numFmtId="3" fontId="1" fillId="0" borderId="7" xfId="0" applyNumberFormat="1" applyFont="1" applyBorder="1"/>
    <xf numFmtId="3" fontId="1" fillId="0" borderId="0" xfId="0" applyNumberFormat="1" applyFont="1" applyBorder="1"/>
    <xf numFmtId="0" fontId="1" fillId="0" borderId="11" xfId="0" applyFont="1" applyBorder="1"/>
    <xf numFmtId="14" fontId="9" fillId="0" borderId="0" xfId="0" applyNumberFormat="1" applyFont="1" applyBorder="1"/>
    <xf numFmtId="0" fontId="12" fillId="0" borderId="0" xfId="0" applyFont="1" applyAlignment="1">
      <alignment horizontal="center"/>
    </xf>
    <xf numFmtId="2" fontId="5" fillId="0" borderId="0" xfId="0" applyNumberFormat="1" applyFont="1" applyBorder="1" applyAlignment="1">
      <alignment horizontal="right"/>
    </xf>
    <xf numFmtId="0" fontId="1" fillId="0" borderId="12" xfId="0" applyFont="1" applyBorder="1"/>
    <xf numFmtId="0" fontId="5" fillId="0" borderId="1" xfId="0" applyFont="1" applyBorder="1"/>
    <xf numFmtId="4" fontId="7" fillId="0" borderId="0" xfId="0" applyNumberFormat="1" applyFont="1" applyBorder="1"/>
    <xf numFmtId="4" fontId="1" fillId="0" borderId="0" xfId="0" applyNumberFormat="1" applyFont="1"/>
    <xf numFmtId="44" fontId="5" fillId="0" borderId="5" xfId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0" xfId="0" applyBorder="1" applyAlignment="1"/>
    <xf numFmtId="0" fontId="5" fillId="0" borderId="2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quotePrefix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5" fillId="0" borderId="0" xfId="0" applyFont="1" applyAlignment="1">
      <alignment vertical="center"/>
    </xf>
    <xf numFmtId="2" fontId="0" fillId="0" borderId="0" xfId="0" applyNumberFormat="1" applyAlignment="1"/>
    <xf numFmtId="0" fontId="1" fillId="0" borderId="0" xfId="0" applyFont="1" applyBorder="1" applyAlignment="1">
      <alignment horizontal="left" wrapText="1"/>
    </xf>
    <xf numFmtId="0" fontId="1" fillId="0" borderId="4" xfId="0" applyFont="1" applyBorder="1" applyAlignment="1">
      <alignment horizontal="right"/>
    </xf>
    <xf numFmtId="0" fontId="0" fillId="0" borderId="0" xfId="0" applyBorder="1" applyAlignment="1">
      <alignment horizontal="right"/>
    </xf>
  </cellXfs>
  <cellStyles count="2">
    <cellStyle name="Normaali" xfId="0" builtinId="0"/>
    <cellStyle name="Valuut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J42"/>
  <sheetViews>
    <sheetView showGridLines="0" tabSelected="1" topLeftCell="A6" zoomScaleNormal="100" zoomScaleSheetLayoutView="84" workbookViewId="0">
      <selection activeCell="D33" sqref="D33"/>
    </sheetView>
  </sheetViews>
  <sheetFormatPr defaultColWidth="8.90625" defaultRowHeight="16.5" customHeight="1" x14ac:dyDescent="0.25"/>
  <cols>
    <col min="1" max="1" width="2" style="1" customWidth="1"/>
    <col min="2" max="2" width="19.81640625" style="46" customWidth="1"/>
    <col min="3" max="3" width="5.08984375" style="1" customWidth="1"/>
    <col min="4" max="4" width="1.90625" style="1" customWidth="1"/>
    <col min="5" max="5" width="3" style="1" customWidth="1"/>
    <col min="6" max="6" width="6.08984375" style="1" customWidth="1"/>
    <col min="7" max="7" width="11.08984375" style="1" customWidth="1"/>
    <col min="8" max="8" width="6.54296875" style="1" customWidth="1"/>
    <col min="9" max="9" width="20.453125" style="1" customWidth="1"/>
    <col min="10" max="10" width="12.6328125" style="1" customWidth="1"/>
    <col min="11" max="16384" width="8.90625" style="1"/>
  </cols>
  <sheetData>
    <row r="1" spans="1:10" ht="16.5" customHeight="1" thickBot="1" x14ac:dyDescent="0.35">
      <c r="C1" s="39" t="s">
        <v>22</v>
      </c>
      <c r="D1" s="2"/>
    </row>
    <row r="2" spans="1:10" ht="16.5" customHeight="1" thickTop="1" x14ac:dyDescent="0.3">
      <c r="A2" s="3"/>
      <c r="B2" s="50"/>
      <c r="C2" s="4"/>
      <c r="D2" s="4"/>
      <c r="E2" s="5"/>
      <c r="F2" s="5"/>
      <c r="G2" s="4"/>
      <c r="H2" s="4"/>
      <c r="I2" s="4" t="s">
        <v>23</v>
      </c>
      <c r="J2" s="6"/>
    </row>
    <row r="3" spans="1:10" ht="16.5" customHeight="1" x14ac:dyDescent="0.3">
      <c r="A3" s="7"/>
      <c r="B3" s="21" t="s">
        <v>0</v>
      </c>
      <c r="C3" s="8"/>
      <c r="D3" s="8"/>
      <c r="F3" s="9"/>
      <c r="G3" s="8"/>
      <c r="H3" s="8"/>
      <c r="I3" s="8"/>
      <c r="J3" s="10"/>
    </row>
    <row r="4" spans="1:10" ht="16.5" customHeight="1" x14ac:dyDescent="0.3">
      <c r="A4" s="7"/>
      <c r="B4" s="21" t="s">
        <v>1</v>
      </c>
      <c r="C4" s="8"/>
      <c r="D4" s="8"/>
      <c r="F4" s="9"/>
      <c r="G4" s="8"/>
      <c r="H4" s="8"/>
      <c r="I4" s="8"/>
      <c r="J4" s="10"/>
    </row>
    <row r="5" spans="1:10" ht="16.5" customHeight="1" x14ac:dyDescent="0.3">
      <c r="A5" s="7"/>
      <c r="B5" s="21"/>
      <c r="C5" s="8"/>
      <c r="D5" s="8"/>
      <c r="F5" s="9"/>
      <c r="G5" s="8"/>
      <c r="H5" s="8"/>
      <c r="I5" s="8"/>
      <c r="J5" s="10"/>
    </row>
    <row r="6" spans="1:10" ht="16.5" customHeight="1" x14ac:dyDescent="0.3">
      <c r="A6" s="7"/>
      <c r="B6" s="56" t="s">
        <v>31</v>
      </c>
      <c r="C6" s="8"/>
      <c r="D6" s="8"/>
      <c r="E6" s="56"/>
      <c r="F6" s="9"/>
      <c r="G6" s="8"/>
      <c r="H6" s="8"/>
      <c r="I6" s="8"/>
      <c r="J6" s="10"/>
    </row>
    <row r="7" spans="1:10" ht="16.5" customHeight="1" x14ac:dyDescent="0.3">
      <c r="A7" s="7"/>
      <c r="B7" s="56" t="s">
        <v>30</v>
      </c>
      <c r="C7" s="8"/>
      <c r="D7" s="8"/>
      <c r="E7" s="56"/>
      <c r="F7" s="9"/>
      <c r="G7" s="8"/>
      <c r="H7" s="8"/>
      <c r="I7" s="8"/>
      <c r="J7" s="10"/>
    </row>
    <row r="8" spans="1:10" ht="16.5" customHeight="1" x14ac:dyDescent="0.3">
      <c r="A8" s="7"/>
      <c r="B8" s="21"/>
      <c r="C8" s="11"/>
      <c r="D8" s="8"/>
      <c r="E8" s="9"/>
      <c r="F8" s="9"/>
      <c r="G8" s="8"/>
      <c r="H8" s="8"/>
      <c r="I8" s="8"/>
      <c r="J8" s="10"/>
    </row>
    <row r="9" spans="1:10" ht="16.5" customHeight="1" x14ac:dyDescent="0.25">
      <c r="A9" s="7"/>
      <c r="B9" s="21"/>
      <c r="C9" s="41"/>
      <c r="D9" s="8"/>
      <c r="E9" s="8" t="s">
        <v>2</v>
      </c>
      <c r="F9" s="58"/>
      <c r="G9" s="58"/>
      <c r="H9" s="58"/>
      <c r="I9" s="58"/>
      <c r="J9" s="10"/>
    </row>
    <row r="10" spans="1:10" ht="16.5" customHeight="1" x14ac:dyDescent="0.25">
      <c r="A10" s="7"/>
      <c r="B10" s="21"/>
      <c r="E10" s="8"/>
      <c r="F10" s="8"/>
      <c r="G10" s="8"/>
      <c r="H10" s="8"/>
      <c r="I10" s="8"/>
      <c r="J10" s="10"/>
    </row>
    <row r="11" spans="1:10" ht="16.5" customHeight="1" x14ac:dyDescent="0.25">
      <c r="A11" s="7"/>
      <c r="B11" s="21" t="s">
        <v>20</v>
      </c>
      <c r="C11" s="8"/>
      <c r="D11" s="8"/>
      <c r="E11" s="8"/>
      <c r="F11" s="8"/>
      <c r="G11" s="8"/>
      <c r="H11" s="8"/>
      <c r="I11" s="8"/>
      <c r="J11" s="10"/>
    </row>
    <row r="12" spans="1:10" ht="16.5" customHeight="1" x14ac:dyDescent="0.25">
      <c r="A12" s="7"/>
      <c r="B12" s="21"/>
      <c r="C12" s="8"/>
      <c r="D12" s="8"/>
      <c r="E12" s="8"/>
      <c r="F12" s="8"/>
      <c r="G12" s="8"/>
      <c r="H12" s="8"/>
      <c r="I12" s="8"/>
      <c r="J12" s="10"/>
    </row>
    <row r="13" spans="1:10" ht="16.5" customHeight="1" x14ac:dyDescent="0.25">
      <c r="A13" s="7"/>
      <c r="B13" s="21" t="s">
        <v>4</v>
      </c>
      <c r="C13" s="8">
        <v>6</v>
      </c>
      <c r="D13" s="8"/>
      <c r="E13" s="8" t="s">
        <v>5</v>
      </c>
      <c r="F13" s="8"/>
      <c r="G13" s="8"/>
      <c r="H13" s="8"/>
      <c r="I13" s="8"/>
      <c r="J13" s="10"/>
    </row>
    <row r="14" spans="1:10" ht="16.5" customHeight="1" x14ac:dyDescent="0.25">
      <c r="A14" s="7"/>
      <c r="B14" s="21"/>
      <c r="C14" s="8"/>
      <c r="D14" s="8"/>
      <c r="E14" s="8"/>
      <c r="F14" s="8"/>
      <c r="G14" s="8"/>
      <c r="H14" s="8"/>
      <c r="I14" s="8"/>
      <c r="J14" s="10"/>
    </row>
    <row r="15" spans="1:10" ht="16.5" customHeight="1" x14ac:dyDescent="0.25">
      <c r="A15" s="7"/>
      <c r="B15" s="51" t="s">
        <v>13</v>
      </c>
      <c r="C15" s="49"/>
      <c r="D15" s="16"/>
      <c r="E15" s="57">
        <v>6.23</v>
      </c>
      <c r="F15" s="57"/>
      <c r="G15" s="1" t="s">
        <v>14</v>
      </c>
      <c r="I15" s="8"/>
      <c r="J15" s="10"/>
    </row>
    <row r="16" spans="1:10" ht="16.5" customHeight="1" thickBot="1" x14ac:dyDescent="0.3">
      <c r="A16" s="7"/>
      <c r="B16" s="52"/>
      <c r="C16" s="15"/>
      <c r="D16" s="15"/>
      <c r="E16" s="8"/>
      <c r="F16" s="8"/>
      <c r="G16" s="8"/>
      <c r="H16" s="8"/>
      <c r="I16" s="8"/>
      <c r="J16" s="10"/>
    </row>
    <row r="17" spans="1:10" ht="16.5" customHeight="1" thickTop="1" x14ac:dyDescent="0.25">
      <c r="A17" s="7"/>
      <c r="B17" s="47" t="s">
        <v>6</v>
      </c>
      <c r="C17" s="18">
        <v>0.4</v>
      </c>
      <c r="D17" s="4"/>
      <c r="E17" s="4"/>
      <c r="F17" s="4"/>
      <c r="G17" s="4"/>
      <c r="H17" s="4"/>
      <c r="I17" s="6"/>
      <c r="J17" s="10"/>
    </row>
    <row r="18" spans="1:10" ht="16.5" customHeight="1" x14ac:dyDescent="0.25">
      <c r="A18" s="7"/>
      <c r="B18" s="24"/>
      <c r="C18" s="19"/>
      <c r="D18" s="20"/>
      <c r="E18" s="21"/>
      <c r="F18" s="21"/>
      <c r="G18" s="40">
        <f>IF($C$9&gt;150,$C$9*$C$13*$E$15*C17,2242.8)</f>
        <v>2242.8000000000002</v>
      </c>
      <c r="H18" s="23" t="s">
        <v>7</v>
      </c>
      <c r="I18" s="45">
        <f>G18*1.255</f>
        <v>2814.7139999999999</v>
      </c>
      <c r="J18" s="10"/>
    </row>
    <row r="19" spans="1:10" ht="16.5" customHeight="1" thickBot="1" x14ac:dyDescent="0.3">
      <c r="A19" s="7"/>
      <c r="B19" s="48"/>
      <c r="C19" s="19"/>
      <c r="D19" s="20"/>
      <c r="E19" s="21"/>
      <c r="F19" s="21"/>
      <c r="G19" s="25"/>
      <c r="H19" s="26"/>
      <c r="I19" s="27"/>
      <c r="J19" s="10"/>
    </row>
    <row r="20" spans="1:10" ht="16.5" customHeight="1" thickTop="1" thickBot="1" x14ac:dyDescent="0.3">
      <c r="A20" s="7"/>
      <c r="B20" s="53"/>
      <c r="C20" s="29"/>
      <c r="D20" s="29"/>
      <c r="E20" s="29"/>
      <c r="F20" s="29"/>
      <c r="G20" s="30"/>
      <c r="H20" s="8"/>
      <c r="I20" s="8"/>
      <c r="J20" s="10"/>
    </row>
    <row r="21" spans="1:10" ht="16.5" customHeight="1" thickTop="1" x14ac:dyDescent="0.25">
      <c r="A21" s="7"/>
      <c r="B21" s="47" t="s">
        <v>8</v>
      </c>
      <c r="C21" s="18">
        <v>0.45</v>
      </c>
      <c r="D21" s="4"/>
      <c r="E21" s="4"/>
      <c r="F21" s="4"/>
      <c r="G21" s="4"/>
      <c r="H21" s="4"/>
      <c r="I21" s="6"/>
      <c r="J21" s="10"/>
    </row>
    <row r="22" spans="1:10" ht="16.5" customHeight="1" x14ac:dyDescent="0.25">
      <c r="A22" s="7"/>
      <c r="B22" s="24"/>
      <c r="C22" s="19"/>
      <c r="D22" s="20"/>
      <c r="E22" s="21"/>
      <c r="F22" s="21"/>
      <c r="G22" s="40">
        <f>IF($C$9&gt;150,$C$9*$C$13*$E$15*C21,2523.15)</f>
        <v>2523.15</v>
      </c>
      <c r="H22" s="23" t="s">
        <v>7</v>
      </c>
      <c r="I22" s="45">
        <f>G22*1.255</f>
        <v>3166.5532499999999</v>
      </c>
      <c r="J22" s="10"/>
    </row>
    <row r="23" spans="1:10" ht="16.5" customHeight="1" thickBot="1" x14ac:dyDescent="0.35">
      <c r="A23" s="7"/>
      <c r="B23" s="48" t="s">
        <v>9</v>
      </c>
      <c r="C23" s="26"/>
      <c r="D23" s="26"/>
      <c r="E23" s="26"/>
      <c r="F23" s="26"/>
      <c r="G23" s="26"/>
      <c r="H23" s="32"/>
      <c r="I23" s="27"/>
      <c r="J23" s="10"/>
    </row>
    <row r="24" spans="1:10" ht="16.5" customHeight="1" thickTop="1" x14ac:dyDescent="0.25">
      <c r="A24" s="7"/>
      <c r="B24" s="55"/>
      <c r="G24" s="8"/>
      <c r="H24" s="4"/>
      <c r="I24" s="8"/>
      <c r="J24" s="10"/>
    </row>
    <row r="25" spans="1:10" ht="16.5" customHeight="1" thickBot="1" x14ac:dyDescent="0.35">
      <c r="A25" s="7"/>
      <c r="B25" s="21"/>
      <c r="C25" s="8"/>
      <c r="D25" s="8"/>
      <c r="E25" s="8"/>
      <c r="F25" s="8"/>
      <c r="G25" s="32"/>
      <c r="H25" s="34"/>
      <c r="I25" s="8"/>
      <c r="J25" s="10"/>
    </row>
    <row r="26" spans="1:10" ht="16.5" customHeight="1" thickTop="1" x14ac:dyDescent="0.25">
      <c r="A26" s="7"/>
      <c r="B26" s="47" t="s">
        <v>10</v>
      </c>
      <c r="C26" s="18">
        <v>0.15</v>
      </c>
      <c r="D26" s="4"/>
      <c r="E26" s="4"/>
      <c r="F26" s="4"/>
      <c r="H26" s="4"/>
      <c r="I26" s="6"/>
      <c r="J26" s="10"/>
    </row>
    <row r="27" spans="1:10" ht="16.5" customHeight="1" x14ac:dyDescent="0.25">
      <c r="A27" s="7"/>
      <c r="B27" s="24"/>
      <c r="C27" s="19"/>
      <c r="D27" s="20"/>
      <c r="E27" s="21"/>
      <c r="F27" s="21"/>
      <c r="G27" s="40">
        <f>IF($C$9&gt;150,$C$9*$C$13*$E$15*C26,841.05)</f>
        <v>841.05</v>
      </c>
      <c r="H27" s="23" t="s">
        <v>7</v>
      </c>
      <c r="I27" s="45">
        <f>G27*1.255</f>
        <v>1055.5177499999998</v>
      </c>
      <c r="J27" s="10"/>
    </row>
    <row r="28" spans="1:10" ht="16.5" customHeight="1" thickBot="1" x14ac:dyDescent="0.35">
      <c r="A28" s="7"/>
      <c r="B28" s="48"/>
      <c r="C28" s="26"/>
      <c r="D28" s="26"/>
      <c r="E28" s="26"/>
      <c r="F28" s="26"/>
      <c r="G28" s="32"/>
      <c r="H28" s="32"/>
      <c r="I28" s="35"/>
      <c r="J28" s="10"/>
    </row>
    <row r="29" spans="1:10" ht="16.5" customHeight="1" thickTop="1" x14ac:dyDescent="0.3">
      <c r="A29" s="7"/>
      <c r="B29" s="21"/>
      <c r="C29" s="8"/>
      <c r="D29" s="8"/>
      <c r="E29" s="8"/>
      <c r="F29" s="8"/>
      <c r="G29" s="34"/>
      <c r="H29" s="34"/>
      <c r="I29" s="36"/>
      <c r="J29" s="10"/>
    </row>
    <row r="30" spans="1:10" ht="16.5" customHeight="1" x14ac:dyDescent="0.3">
      <c r="A30" s="7"/>
      <c r="B30" s="21"/>
      <c r="C30" s="8" t="s">
        <v>3</v>
      </c>
      <c r="D30" s="8" t="s">
        <v>17</v>
      </c>
      <c r="E30" s="8"/>
      <c r="F30" s="8"/>
      <c r="G30" s="43">
        <f>G18+G22+G27</f>
        <v>5607.0000000000009</v>
      </c>
      <c r="H30" s="34" t="s">
        <v>7</v>
      </c>
      <c r="I30" s="8"/>
      <c r="J30" s="10"/>
    </row>
    <row r="31" spans="1:10" ht="16.5" customHeight="1" x14ac:dyDescent="0.25">
      <c r="A31" s="7"/>
      <c r="B31" s="21"/>
      <c r="C31" s="1" t="s">
        <v>38</v>
      </c>
      <c r="E31" s="8"/>
      <c r="F31" s="8"/>
      <c r="G31" s="44">
        <f>G30*0.255</f>
        <v>1429.7850000000003</v>
      </c>
      <c r="H31" s="1" t="s">
        <v>7</v>
      </c>
      <c r="I31" s="8"/>
      <c r="J31" s="10"/>
    </row>
    <row r="32" spans="1:10" ht="16.5" customHeight="1" x14ac:dyDescent="0.3">
      <c r="A32" s="7"/>
      <c r="B32" s="21"/>
      <c r="C32" s="8" t="s">
        <v>25</v>
      </c>
      <c r="D32" s="8" t="s">
        <v>35</v>
      </c>
      <c r="E32" s="8"/>
      <c r="F32" s="8"/>
      <c r="G32" s="43">
        <f>G30*1.255</f>
        <v>7036.7850000000008</v>
      </c>
      <c r="H32" s="34" t="s">
        <v>7</v>
      </c>
      <c r="I32" s="8"/>
      <c r="J32" s="10"/>
    </row>
    <row r="33" spans="1:10" ht="16.5" customHeight="1" x14ac:dyDescent="0.25">
      <c r="A33" s="7"/>
      <c r="B33" s="21"/>
      <c r="C33" s="8"/>
      <c r="D33" s="8"/>
      <c r="E33" s="8"/>
      <c r="F33" s="8"/>
      <c r="G33" s="22"/>
      <c r="H33" s="8"/>
      <c r="I33" s="8"/>
      <c r="J33" s="10"/>
    </row>
    <row r="34" spans="1:10" ht="16.5" customHeight="1" x14ac:dyDescent="0.25">
      <c r="A34" s="7"/>
      <c r="B34" s="21" t="s">
        <v>29</v>
      </c>
      <c r="J34" s="10"/>
    </row>
    <row r="35" spans="1:10" ht="16.5" customHeight="1" x14ac:dyDescent="0.25">
      <c r="A35" s="7"/>
      <c r="B35" s="21" t="s">
        <v>32</v>
      </c>
      <c r="J35" s="10"/>
    </row>
    <row r="36" spans="1:10" ht="16.5" customHeight="1" x14ac:dyDescent="0.25">
      <c r="A36" s="7"/>
      <c r="B36" s="21" t="s">
        <v>33</v>
      </c>
      <c r="J36" s="10"/>
    </row>
    <row r="37" spans="1:10" ht="16.5" customHeight="1" x14ac:dyDescent="0.25">
      <c r="A37" s="7"/>
      <c r="B37" s="21"/>
      <c r="C37" s="8"/>
      <c r="D37" s="8"/>
      <c r="E37" s="8"/>
      <c r="F37" s="8"/>
      <c r="G37" s="8"/>
      <c r="H37" s="8"/>
      <c r="I37" s="8"/>
      <c r="J37" s="10"/>
    </row>
    <row r="38" spans="1:10" ht="16.5" customHeight="1" x14ac:dyDescent="0.25">
      <c r="A38" s="7"/>
      <c r="B38" s="21" t="s">
        <v>12</v>
      </c>
      <c r="C38" s="38">
        <f ca="1">TODAY()</f>
        <v>45729</v>
      </c>
      <c r="D38" s="8"/>
      <c r="E38" s="37"/>
      <c r="F38" s="37"/>
      <c r="G38" s="37"/>
      <c r="H38" s="37"/>
      <c r="I38" s="37"/>
      <c r="J38" s="10"/>
    </row>
    <row r="39" spans="1:10" ht="16.5" customHeight="1" x14ac:dyDescent="0.25">
      <c r="A39" s="7"/>
      <c r="B39" s="21"/>
      <c r="C39" s="8"/>
      <c r="D39" s="8"/>
      <c r="E39" s="12" t="s">
        <v>26</v>
      </c>
      <c r="F39" s="8"/>
      <c r="G39" s="8"/>
      <c r="H39" s="8"/>
      <c r="I39" s="8"/>
      <c r="J39" s="10"/>
    </row>
    <row r="40" spans="1:10" ht="16.5" customHeight="1" x14ac:dyDescent="0.25">
      <c r="A40" s="7"/>
      <c r="B40" s="21"/>
      <c r="C40" s="8"/>
      <c r="D40" s="8"/>
      <c r="E40" s="8"/>
      <c r="F40" s="8"/>
      <c r="G40" s="8"/>
      <c r="H40" s="8"/>
      <c r="I40" s="8"/>
      <c r="J40" s="10"/>
    </row>
    <row r="41" spans="1:10" ht="16.5" customHeight="1" thickBot="1" x14ac:dyDescent="0.3">
      <c r="A41" s="31"/>
      <c r="B41" s="54"/>
      <c r="C41" s="26"/>
      <c r="D41" s="26"/>
      <c r="E41" s="26"/>
      <c r="F41" s="26"/>
      <c r="G41" s="26"/>
      <c r="H41" s="26"/>
      <c r="I41" s="26"/>
      <c r="J41" s="27"/>
    </row>
    <row r="42" spans="1:10" ht="16.5" customHeight="1" thickTop="1" x14ac:dyDescent="0.25"/>
  </sheetData>
  <mergeCells count="2">
    <mergeCell ref="E15:F15"/>
    <mergeCell ref="F9:I9"/>
  </mergeCells>
  <phoneticPr fontId="0" type="noConversion"/>
  <printOptions horizontalCentered="1"/>
  <pageMargins left="0.74803149606299213" right="0.74803149606299213" top="1.1811023622047245" bottom="0.98425196850393704" header="0.51181102362204722" footer="0.51181102362204722"/>
  <pageSetup paperSize="9" scale="83" orientation="portrait" r:id="rId1"/>
  <headerFooter alignWithMargins="0">
    <oddHeader>&amp;L&amp;G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5" zoomScaleNormal="100" workbookViewId="0">
      <selection activeCell="I30" sqref="I30"/>
    </sheetView>
  </sheetViews>
  <sheetFormatPr defaultColWidth="8.90625" defaultRowHeight="15" x14ac:dyDescent="0.25"/>
  <cols>
    <col min="1" max="1" width="19.54296875" style="1" customWidth="1"/>
    <col min="2" max="2" width="10.36328125" style="1" customWidth="1"/>
    <col min="3" max="3" width="1.90625" style="1" customWidth="1"/>
    <col min="4" max="4" width="3" style="1" customWidth="1"/>
    <col min="5" max="5" width="6.36328125" style="1" customWidth="1"/>
    <col min="6" max="6" width="8.6328125" style="1" customWidth="1"/>
    <col min="7" max="7" width="5.6328125" style="1" customWidth="1"/>
    <col min="8" max="8" width="9.453125" style="1" customWidth="1"/>
    <col min="9" max="9" width="13" style="1" customWidth="1"/>
    <col min="10" max="10" width="12.6328125" style="1" customWidth="1"/>
    <col min="11" max="16384" width="8.90625" style="1"/>
  </cols>
  <sheetData>
    <row r="1" spans="1:9" ht="31.5" customHeight="1" thickBot="1" x14ac:dyDescent="0.35">
      <c r="B1" s="39" t="s">
        <v>22</v>
      </c>
      <c r="C1" s="2"/>
    </row>
    <row r="2" spans="1:9" ht="16.2" thickTop="1" x14ac:dyDescent="0.3">
      <c r="A2" s="42"/>
      <c r="B2" s="4"/>
      <c r="C2" s="4"/>
      <c r="D2" s="5"/>
      <c r="E2" s="5"/>
      <c r="F2" s="4"/>
      <c r="G2" s="4"/>
      <c r="H2" s="4" t="s">
        <v>23</v>
      </c>
      <c r="I2" s="6"/>
    </row>
    <row r="3" spans="1:9" ht="15.6" x14ac:dyDescent="0.3">
      <c r="A3" s="7" t="s">
        <v>0</v>
      </c>
      <c r="B3" s="8"/>
      <c r="C3" s="8"/>
      <c r="D3" s="9"/>
      <c r="E3" s="9"/>
      <c r="F3" s="8"/>
      <c r="G3" s="8"/>
      <c r="H3" s="8"/>
      <c r="I3" s="10"/>
    </row>
    <row r="4" spans="1:9" ht="15.6" x14ac:dyDescent="0.3">
      <c r="A4" s="7" t="s">
        <v>1</v>
      </c>
      <c r="B4" s="8"/>
      <c r="C4" s="8"/>
      <c r="D4" s="9"/>
      <c r="E4" s="9"/>
      <c r="F4" s="8"/>
      <c r="G4" s="8"/>
      <c r="H4" s="8"/>
      <c r="I4" s="10"/>
    </row>
    <row r="5" spans="1:9" ht="15.6" x14ac:dyDescent="0.3">
      <c r="A5" s="7"/>
      <c r="B5" s="11"/>
      <c r="C5" s="8"/>
      <c r="D5" s="9"/>
      <c r="E5" s="9"/>
      <c r="F5" s="8"/>
      <c r="G5" s="8"/>
      <c r="H5" s="8"/>
      <c r="I5" s="10"/>
    </row>
    <row r="6" spans="1:9" ht="17.399999999999999" x14ac:dyDescent="0.25">
      <c r="A6" s="7"/>
      <c r="B6" s="41">
        <v>0</v>
      </c>
      <c r="C6" s="8"/>
      <c r="D6" s="8" t="s">
        <v>2</v>
      </c>
      <c r="E6" s="8" t="s">
        <v>19</v>
      </c>
      <c r="F6" s="8"/>
      <c r="G6" s="8"/>
      <c r="H6" s="8"/>
      <c r="I6" s="10"/>
    </row>
    <row r="7" spans="1:9" x14ac:dyDescent="0.25">
      <c r="A7" s="7"/>
      <c r="D7" s="8"/>
      <c r="E7" s="8"/>
      <c r="F7" s="8"/>
      <c r="G7" s="8"/>
      <c r="H7" s="8"/>
      <c r="I7" s="10"/>
    </row>
    <row r="8" spans="1:9" ht="15.75" customHeight="1" x14ac:dyDescent="0.25">
      <c r="A8" s="7" t="s">
        <v>20</v>
      </c>
      <c r="B8" s="8"/>
      <c r="C8" s="8"/>
      <c r="D8" s="8"/>
      <c r="E8" s="8"/>
      <c r="F8" s="8"/>
      <c r="G8" s="8"/>
      <c r="H8" s="8"/>
      <c r="I8" s="10"/>
    </row>
    <row r="9" spans="1:9" x14ac:dyDescent="0.25">
      <c r="A9" s="7"/>
      <c r="B9" s="8"/>
      <c r="C9" s="8"/>
      <c r="D9" s="8"/>
      <c r="E9" s="8"/>
      <c r="F9" s="8"/>
      <c r="G9" s="8"/>
      <c r="H9" s="8"/>
      <c r="I9" s="10"/>
    </row>
    <row r="10" spans="1:9" x14ac:dyDescent="0.25">
      <c r="A10" s="7" t="s">
        <v>4</v>
      </c>
      <c r="B10" s="8">
        <v>6</v>
      </c>
      <c r="C10" s="8"/>
      <c r="D10" s="8" t="s">
        <v>5</v>
      </c>
      <c r="E10" s="8"/>
      <c r="F10" s="8"/>
      <c r="G10" s="8"/>
      <c r="H10" s="8"/>
      <c r="I10" s="10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10"/>
    </row>
    <row r="12" spans="1:9" ht="17.399999999999999" x14ac:dyDescent="0.25">
      <c r="A12" s="59" t="s">
        <v>13</v>
      </c>
      <c r="B12" s="60"/>
      <c r="C12" s="16"/>
      <c r="D12" s="57">
        <v>6.23</v>
      </c>
      <c r="E12" s="57"/>
      <c r="F12" s="1" t="s">
        <v>14</v>
      </c>
      <c r="H12" s="8"/>
      <c r="I12" s="10"/>
    </row>
    <row r="13" spans="1:9" ht="15.6" thickBot="1" x14ac:dyDescent="0.3">
      <c r="A13" s="17"/>
      <c r="B13" s="15"/>
      <c r="C13" s="15"/>
      <c r="D13" s="8"/>
      <c r="E13" s="8"/>
      <c r="F13" s="8"/>
      <c r="G13" s="8"/>
      <c r="H13" s="8"/>
      <c r="I13" s="10"/>
    </row>
    <row r="14" spans="1:9" ht="15.6" thickTop="1" x14ac:dyDescent="0.25">
      <c r="A14" s="3" t="s">
        <v>6</v>
      </c>
      <c r="B14" s="18">
        <v>0.4</v>
      </c>
      <c r="C14" s="4"/>
      <c r="D14" s="4"/>
      <c r="E14" s="4"/>
      <c r="F14" s="4"/>
      <c r="G14" s="4"/>
      <c r="H14" s="6"/>
      <c r="I14" s="10"/>
    </row>
    <row r="15" spans="1:9" x14ac:dyDescent="0.25">
      <c r="A15" s="14"/>
      <c r="B15" s="19"/>
      <c r="C15" s="20"/>
      <c r="D15" s="21"/>
      <c r="E15" s="21"/>
      <c r="F15" s="40">
        <f>B10*B6*D12*B14</f>
        <v>0</v>
      </c>
      <c r="G15" s="23" t="s">
        <v>7</v>
      </c>
      <c r="H15" s="45">
        <f>F15*1.255</f>
        <v>0</v>
      </c>
      <c r="I15" s="10"/>
    </row>
    <row r="16" spans="1:9" ht="15.6" thickBot="1" x14ac:dyDescent="0.3">
      <c r="A16" s="24"/>
      <c r="B16" s="19"/>
      <c r="C16" s="20"/>
      <c r="D16" s="21"/>
      <c r="E16" s="21"/>
      <c r="F16" s="25"/>
      <c r="G16" s="26"/>
      <c r="H16" s="27"/>
      <c r="I16" s="10"/>
    </row>
    <row r="17" spans="1:9" ht="16.2" thickTop="1" thickBot="1" x14ac:dyDescent="0.3">
      <c r="A17" s="28"/>
      <c r="B17" s="29"/>
      <c r="C17" s="29"/>
      <c r="D17" s="29"/>
      <c r="E17" s="29"/>
      <c r="F17" s="30"/>
      <c r="G17" s="8"/>
      <c r="H17" s="8"/>
      <c r="I17" s="10"/>
    </row>
    <row r="18" spans="1:9" ht="15.6" thickTop="1" x14ac:dyDescent="0.25">
      <c r="A18" s="3" t="s">
        <v>8</v>
      </c>
      <c r="B18" s="18">
        <v>0.45</v>
      </c>
      <c r="C18" s="4"/>
      <c r="D18" s="4"/>
      <c r="E18" s="4"/>
      <c r="F18" s="4"/>
      <c r="G18" s="4"/>
      <c r="H18" s="6"/>
      <c r="I18" s="10"/>
    </row>
    <row r="19" spans="1:9" x14ac:dyDescent="0.25">
      <c r="A19" s="14"/>
      <c r="B19" s="19"/>
      <c r="C19" s="20"/>
      <c r="D19" s="21"/>
      <c r="E19" s="21"/>
      <c r="F19" s="40">
        <f>B6*B10*D12*B18</f>
        <v>0</v>
      </c>
      <c r="G19" s="23" t="s">
        <v>7</v>
      </c>
      <c r="H19" s="45">
        <f>F19*1.255</f>
        <v>0</v>
      </c>
      <c r="I19" s="10"/>
    </row>
    <row r="20" spans="1:9" ht="16.2" thickBot="1" x14ac:dyDescent="0.35">
      <c r="A20" s="31" t="s">
        <v>9</v>
      </c>
      <c r="B20" s="26"/>
      <c r="C20" s="26"/>
      <c r="D20" s="26"/>
      <c r="E20" s="26"/>
      <c r="F20" s="26"/>
      <c r="G20" s="32"/>
      <c r="H20" s="27"/>
      <c r="I20" s="10"/>
    </row>
    <row r="21" spans="1:9" ht="15.6" thickTop="1" x14ac:dyDescent="0.25">
      <c r="A21" s="33"/>
      <c r="F21" s="8"/>
      <c r="G21" s="4"/>
      <c r="H21" s="8"/>
      <c r="I21" s="10"/>
    </row>
    <row r="22" spans="1:9" ht="16.2" thickBot="1" x14ac:dyDescent="0.35">
      <c r="A22" s="7"/>
      <c r="B22" s="8"/>
      <c r="C22" s="8"/>
      <c r="D22" s="8"/>
      <c r="E22" s="8"/>
      <c r="F22" s="32"/>
      <c r="G22" s="34"/>
      <c r="H22" s="8"/>
      <c r="I22" s="10"/>
    </row>
    <row r="23" spans="1:9" ht="15.6" thickTop="1" x14ac:dyDescent="0.25">
      <c r="A23" s="3" t="s">
        <v>10</v>
      </c>
      <c r="B23" s="18">
        <v>0.15</v>
      </c>
      <c r="C23" s="4"/>
      <c r="D23" s="4"/>
      <c r="E23" s="4"/>
      <c r="G23" s="4"/>
      <c r="H23" s="6"/>
      <c r="I23" s="10"/>
    </row>
    <row r="24" spans="1:9" x14ac:dyDescent="0.25">
      <c r="A24" s="14"/>
      <c r="B24" s="19"/>
      <c r="C24" s="20"/>
      <c r="D24" s="21"/>
      <c r="E24" s="21"/>
      <c r="F24" s="40">
        <f>B6*B10*D12*B23</f>
        <v>0</v>
      </c>
      <c r="G24" s="23" t="s">
        <v>7</v>
      </c>
      <c r="H24" s="45">
        <f>F24*1.255</f>
        <v>0</v>
      </c>
      <c r="I24" s="10"/>
    </row>
    <row r="25" spans="1:9" ht="16.2" thickBot="1" x14ac:dyDescent="0.35">
      <c r="A25" s="31"/>
      <c r="B25" s="26"/>
      <c r="C25" s="26"/>
      <c r="D25" s="26"/>
      <c r="E25" s="26"/>
      <c r="F25" s="32"/>
      <c r="G25" s="32"/>
      <c r="H25" s="35"/>
      <c r="I25" s="10"/>
    </row>
    <row r="26" spans="1:9" ht="16.2" thickTop="1" x14ac:dyDescent="0.3">
      <c r="A26" s="7"/>
      <c r="B26" s="8"/>
      <c r="C26" s="8"/>
      <c r="D26" s="8"/>
      <c r="E26" s="8"/>
      <c r="F26" s="34"/>
      <c r="G26" s="34"/>
      <c r="H26" s="36"/>
      <c r="I26" s="10"/>
    </row>
    <row r="27" spans="1:9" ht="15.6" x14ac:dyDescent="0.3">
      <c r="A27" s="7"/>
      <c r="B27" s="8" t="s">
        <v>3</v>
      </c>
      <c r="C27" s="8" t="s">
        <v>17</v>
      </c>
      <c r="D27" s="8"/>
      <c r="E27" s="8"/>
      <c r="F27" s="43">
        <f>F15+F19+F24</f>
        <v>0</v>
      </c>
      <c r="G27" s="34" t="s">
        <v>7</v>
      </c>
      <c r="H27" s="8"/>
      <c r="I27" s="10"/>
    </row>
    <row r="28" spans="1:9" x14ac:dyDescent="0.25">
      <c r="A28" s="7"/>
      <c r="B28" s="1" t="s">
        <v>34</v>
      </c>
      <c r="D28" s="8"/>
      <c r="E28" s="8"/>
      <c r="F28" s="44">
        <f>F27*0.255</f>
        <v>0</v>
      </c>
      <c r="G28" s="1" t="s">
        <v>7</v>
      </c>
      <c r="H28" s="8"/>
      <c r="I28" s="10"/>
    </row>
    <row r="29" spans="1:9" ht="15.6" x14ac:dyDescent="0.3">
      <c r="A29" s="7"/>
      <c r="B29" s="8" t="s">
        <v>25</v>
      </c>
      <c r="C29" s="8" t="s">
        <v>35</v>
      </c>
      <c r="D29" s="8"/>
      <c r="E29" s="8"/>
      <c r="F29" s="43">
        <f>F27*1.255</f>
        <v>0</v>
      </c>
      <c r="G29" s="34" t="s">
        <v>7</v>
      </c>
      <c r="H29" s="8"/>
      <c r="I29" s="10"/>
    </row>
    <row r="30" spans="1:9" x14ac:dyDescent="0.25">
      <c r="A30" s="7"/>
      <c r="B30" s="8"/>
      <c r="C30" s="8"/>
      <c r="D30" s="8"/>
      <c r="E30" s="8"/>
      <c r="F30" s="22"/>
      <c r="G30" s="8"/>
      <c r="H30" s="8"/>
      <c r="I30" s="10"/>
    </row>
    <row r="31" spans="1:9" x14ac:dyDescent="0.25">
      <c r="A31" s="7"/>
      <c r="B31" s="8"/>
      <c r="C31" s="8"/>
      <c r="D31" s="8"/>
      <c r="E31" s="8"/>
      <c r="F31" s="8"/>
      <c r="G31" s="8"/>
      <c r="H31" s="8"/>
      <c r="I31" s="10"/>
    </row>
    <row r="32" spans="1:9" x14ac:dyDescent="0.25">
      <c r="A32" s="7"/>
      <c r="B32" s="8"/>
      <c r="C32" s="8"/>
      <c r="D32" s="8"/>
      <c r="E32" s="8"/>
      <c r="F32" s="8"/>
      <c r="G32" s="8"/>
      <c r="H32" s="8"/>
      <c r="I32" s="10"/>
    </row>
    <row r="33" spans="1:9" x14ac:dyDescent="0.25">
      <c r="A33" s="7"/>
      <c r="B33" s="8"/>
      <c r="C33" s="8"/>
      <c r="D33" s="8"/>
      <c r="E33" s="8"/>
      <c r="F33" s="8"/>
      <c r="G33" s="8"/>
      <c r="H33" s="8"/>
      <c r="I33" s="10"/>
    </row>
    <row r="34" spans="1:9" x14ac:dyDescent="0.25">
      <c r="A34" s="7"/>
      <c r="B34" s="8"/>
      <c r="C34" s="8"/>
      <c r="D34" s="8"/>
      <c r="E34" s="8"/>
      <c r="F34" s="8"/>
      <c r="G34" s="8"/>
      <c r="H34" s="8"/>
      <c r="I34" s="10"/>
    </row>
    <row r="35" spans="1:9" x14ac:dyDescent="0.25">
      <c r="A35" s="14" t="s">
        <v>12</v>
      </c>
      <c r="B35" s="38">
        <f ca="1">TODAY()</f>
        <v>45729</v>
      </c>
      <c r="C35" s="8"/>
      <c r="D35" s="37"/>
      <c r="E35" s="37"/>
      <c r="F35" s="37"/>
      <c r="G35" s="37"/>
      <c r="H35" s="37"/>
      <c r="I35" s="10"/>
    </row>
    <row r="36" spans="1:9" x14ac:dyDescent="0.25">
      <c r="A36" s="7"/>
      <c r="B36" s="8"/>
      <c r="C36" s="8"/>
      <c r="D36" s="12" t="s">
        <v>26</v>
      </c>
      <c r="E36" s="8"/>
      <c r="F36" s="8"/>
      <c r="G36" s="8"/>
      <c r="H36" s="8"/>
      <c r="I36" s="10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10"/>
    </row>
    <row r="38" spans="1:9" ht="15.6" thickBot="1" x14ac:dyDescent="0.3">
      <c r="A38" s="31"/>
      <c r="B38" s="26"/>
      <c r="C38" s="26"/>
      <c r="D38" s="26"/>
      <c r="E38" s="26"/>
      <c r="F38" s="26"/>
      <c r="G38" s="26"/>
      <c r="H38" s="26"/>
      <c r="I38" s="27"/>
    </row>
    <row r="39" spans="1:9" ht="15.6" thickTop="1" x14ac:dyDescent="0.25"/>
  </sheetData>
  <mergeCells count="2">
    <mergeCell ref="A12:B12"/>
    <mergeCell ref="D12:E12"/>
  </mergeCells>
  <pageMargins left="0.7086614173228347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&amp;L&amp;G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2"/>
  <dimension ref="A1:I42"/>
  <sheetViews>
    <sheetView showGridLines="0" zoomScaleNormal="100" workbookViewId="0">
      <selection activeCell="M11" sqref="M11"/>
    </sheetView>
  </sheetViews>
  <sheetFormatPr defaultColWidth="8.90625" defaultRowHeight="15" x14ac:dyDescent="0.25"/>
  <cols>
    <col min="1" max="1" width="19.90625" style="1" customWidth="1"/>
    <col min="2" max="2" width="13.08984375" style="1" customWidth="1"/>
    <col min="3" max="3" width="1.90625" style="1" customWidth="1"/>
    <col min="4" max="4" width="3" style="1" customWidth="1"/>
    <col min="5" max="5" width="5.08984375" style="1" customWidth="1"/>
    <col min="6" max="6" width="9.90625" style="1" customWidth="1"/>
    <col min="7" max="7" width="5.6328125" style="1" customWidth="1"/>
    <col min="8" max="8" width="6.54296875" style="1" customWidth="1"/>
    <col min="9" max="9" width="6.90625" style="1" customWidth="1"/>
    <col min="10" max="10" width="12.81640625" style="1" customWidth="1"/>
    <col min="11" max="16384" width="8.90625" style="1"/>
  </cols>
  <sheetData>
    <row r="1" spans="1:9" ht="31.5" customHeight="1" thickBot="1" x14ac:dyDescent="0.35">
      <c r="B1" s="39" t="s">
        <v>15</v>
      </c>
      <c r="C1" s="2"/>
    </row>
    <row r="2" spans="1:9" ht="16.2" thickTop="1" x14ac:dyDescent="0.3">
      <c r="A2" s="3"/>
      <c r="B2" s="4"/>
      <c r="C2" s="4"/>
      <c r="D2" s="5"/>
      <c r="E2" s="5"/>
      <c r="F2" s="4"/>
      <c r="G2" s="4"/>
      <c r="H2" s="4" t="s">
        <v>21</v>
      </c>
      <c r="I2" s="6"/>
    </row>
    <row r="3" spans="1:9" ht="15.6" x14ac:dyDescent="0.3">
      <c r="A3" s="7" t="s">
        <v>0</v>
      </c>
      <c r="B3" s="8"/>
      <c r="C3" s="8"/>
      <c r="D3" s="9"/>
      <c r="E3" s="9"/>
      <c r="F3" s="8"/>
      <c r="G3" s="8"/>
      <c r="H3" s="8"/>
      <c r="I3" s="10"/>
    </row>
    <row r="4" spans="1:9" ht="15.6" x14ac:dyDescent="0.3">
      <c r="A4" s="7" t="s">
        <v>1</v>
      </c>
      <c r="B4" s="8"/>
      <c r="C4" s="8"/>
      <c r="D4" s="9"/>
      <c r="E4" s="9"/>
      <c r="F4" s="8"/>
      <c r="G4" s="8"/>
      <c r="H4" s="8"/>
      <c r="I4" s="10"/>
    </row>
    <row r="5" spans="1:9" ht="15.6" x14ac:dyDescent="0.3">
      <c r="A5" s="7"/>
      <c r="B5" s="11"/>
      <c r="C5" s="8"/>
      <c r="D5" s="9"/>
      <c r="E5" s="9"/>
      <c r="F5" s="8"/>
      <c r="G5" s="8"/>
      <c r="H5" s="8"/>
      <c r="I5" s="10"/>
    </row>
    <row r="6" spans="1:9" ht="17.399999999999999" x14ac:dyDescent="0.25">
      <c r="A6" s="7"/>
      <c r="B6" s="41"/>
      <c r="C6" s="8"/>
      <c r="D6" s="8" t="s">
        <v>2</v>
      </c>
      <c r="E6" s="8"/>
      <c r="F6" s="8"/>
      <c r="G6" s="8"/>
      <c r="H6" s="8"/>
      <c r="I6" s="10"/>
    </row>
    <row r="7" spans="1:9" x14ac:dyDescent="0.25">
      <c r="A7" s="7"/>
      <c r="D7" s="8"/>
      <c r="F7" s="8"/>
      <c r="G7" s="8"/>
      <c r="H7" s="8"/>
      <c r="I7" s="10"/>
    </row>
    <row r="8" spans="1:9" x14ac:dyDescent="0.25">
      <c r="A8" s="7"/>
      <c r="B8" s="8"/>
      <c r="C8" s="8"/>
      <c r="D8" s="8"/>
      <c r="E8" s="8"/>
      <c r="F8" s="8"/>
      <c r="G8" s="8"/>
      <c r="H8" s="8"/>
      <c r="I8" s="10"/>
    </row>
    <row r="9" spans="1:9" x14ac:dyDescent="0.25">
      <c r="A9" s="7" t="s">
        <v>20</v>
      </c>
      <c r="B9" s="8"/>
      <c r="C9" s="8"/>
      <c r="D9" s="8"/>
      <c r="E9" s="8"/>
      <c r="F9" s="8"/>
      <c r="G9" s="8"/>
      <c r="H9" s="8"/>
      <c r="I9" s="10"/>
    </row>
    <row r="10" spans="1:9" x14ac:dyDescent="0.25">
      <c r="A10" s="7"/>
      <c r="B10" s="12"/>
      <c r="C10" s="12"/>
      <c r="D10" s="12"/>
      <c r="E10" s="8"/>
      <c r="F10" s="8"/>
      <c r="G10" s="8"/>
      <c r="H10" s="8"/>
      <c r="I10" s="10"/>
    </row>
    <row r="11" spans="1:9" x14ac:dyDescent="0.25">
      <c r="A11" s="13"/>
      <c r="B11" s="8"/>
      <c r="C11" s="8"/>
      <c r="D11" s="8"/>
      <c r="E11" s="8"/>
      <c r="F11" s="8"/>
      <c r="G11" s="8"/>
      <c r="H11" s="8"/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10"/>
    </row>
    <row r="13" spans="1:9" x14ac:dyDescent="0.25">
      <c r="A13" s="7"/>
      <c r="B13" s="8"/>
      <c r="C13" s="8"/>
      <c r="D13" s="8"/>
      <c r="E13" s="8"/>
      <c r="F13" s="8"/>
      <c r="G13" s="8"/>
      <c r="H13" s="8"/>
      <c r="I13" s="10"/>
    </row>
    <row r="14" spans="1:9" x14ac:dyDescent="0.25">
      <c r="A14" s="7"/>
      <c r="B14" s="8"/>
      <c r="C14" s="8"/>
      <c r="D14" s="8"/>
      <c r="E14" s="8"/>
      <c r="F14" s="8"/>
      <c r="G14" s="8"/>
      <c r="H14" s="8"/>
      <c r="I14" s="10"/>
    </row>
    <row r="15" spans="1:9" x14ac:dyDescent="0.25">
      <c r="A15" s="7" t="s">
        <v>4</v>
      </c>
      <c r="B15" s="8">
        <v>4</v>
      </c>
      <c r="C15" s="8"/>
      <c r="D15" s="8" t="s">
        <v>18</v>
      </c>
      <c r="E15" s="8"/>
      <c r="F15" s="8"/>
      <c r="G15" s="8"/>
      <c r="H15" s="8"/>
      <c r="I15" s="10"/>
    </row>
    <row r="16" spans="1:9" x14ac:dyDescent="0.25">
      <c r="A16" s="7"/>
      <c r="B16" s="8"/>
      <c r="C16" s="8"/>
      <c r="D16" s="8"/>
      <c r="E16" s="8"/>
      <c r="F16" s="8"/>
      <c r="G16" s="8"/>
      <c r="H16" s="8"/>
      <c r="I16" s="10"/>
    </row>
    <row r="17" spans="1:9" ht="17.399999999999999" x14ac:dyDescent="0.25">
      <c r="A17" s="59" t="s">
        <v>13</v>
      </c>
      <c r="B17" s="60"/>
      <c r="C17" s="16"/>
      <c r="D17" s="57">
        <v>6.23</v>
      </c>
      <c r="E17" s="57"/>
      <c r="F17" s="1" t="s">
        <v>14</v>
      </c>
      <c r="H17" s="8"/>
      <c r="I17" s="10"/>
    </row>
    <row r="18" spans="1:9" ht="15.6" thickBot="1" x14ac:dyDescent="0.3">
      <c r="A18" s="17"/>
      <c r="B18" s="15"/>
      <c r="C18" s="15"/>
      <c r="D18" s="8"/>
      <c r="E18" s="8"/>
      <c r="F18" s="8"/>
      <c r="G18" s="8"/>
      <c r="H18" s="8"/>
      <c r="I18" s="10"/>
    </row>
    <row r="19" spans="1:9" ht="15.6" thickTop="1" x14ac:dyDescent="0.25">
      <c r="A19" s="3" t="s">
        <v>6</v>
      </c>
      <c r="B19" s="18">
        <v>0.4</v>
      </c>
      <c r="C19" s="4"/>
      <c r="D19" s="4"/>
      <c r="E19" s="4"/>
      <c r="F19" s="4"/>
      <c r="G19" s="4"/>
      <c r="H19" s="6"/>
      <c r="I19" s="10"/>
    </row>
    <row r="20" spans="1:9" x14ac:dyDescent="0.25">
      <c r="A20" s="14"/>
      <c r="B20" s="19"/>
      <c r="C20" s="20"/>
      <c r="D20" s="21"/>
      <c r="E20" s="21"/>
      <c r="F20" s="40">
        <f>$B$15*$B$6*B19*$D$17</f>
        <v>0</v>
      </c>
      <c r="G20" s="23" t="s">
        <v>7</v>
      </c>
      <c r="H20" s="45">
        <f>F20*1.255</f>
        <v>0</v>
      </c>
      <c r="I20" s="10"/>
    </row>
    <row r="21" spans="1:9" ht="15.6" thickBot="1" x14ac:dyDescent="0.3">
      <c r="A21" s="24"/>
      <c r="B21" s="19"/>
      <c r="C21" s="20"/>
      <c r="D21" s="21"/>
      <c r="E21" s="21"/>
      <c r="F21" s="25"/>
      <c r="G21" s="26"/>
      <c r="H21" s="27"/>
      <c r="I21" s="10"/>
    </row>
    <row r="22" spans="1:9" ht="16.2" thickTop="1" thickBot="1" x14ac:dyDescent="0.3">
      <c r="A22" s="28"/>
      <c r="B22" s="29"/>
      <c r="C22" s="29"/>
      <c r="D22" s="29"/>
      <c r="E22" s="29"/>
      <c r="F22" s="30"/>
      <c r="G22" s="8"/>
      <c r="H22" s="8"/>
      <c r="I22" s="10"/>
    </row>
    <row r="23" spans="1:9" ht="15.6" thickTop="1" x14ac:dyDescent="0.25">
      <c r="A23" s="3" t="s">
        <v>8</v>
      </c>
      <c r="B23" s="18">
        <v>0.45</v>
      </c>
      <c r="C23" s="4"/>
      <c r="D23" s="4"/>
      <c r="E23" s="4"/>
      <c r="F23" s="4"/>
      <c r="G23" s="4"/>
      <c r="H23" s="6"/>
      <c r="I23" s="10"/>
    </row>
    <row r="24" spans="1:9" x14ac:dyDescent="0.25">
      <c r="A24" s="14"/>
      <c r="B24" s="19"/>
      <c r="C24" s="20"/>
      <c r="D24" s="21"/>
      <c r="E24" s="21"/>
      <c r="F24" s="40">
        <f>$B$15*$B$6*B23*$D$17</f>
        <v>0</v>
      </c>
      <c r="G24" s="23" t="s">
        <v>7</v>
      </c>
      <c r="H24" s="45">
        <f>F24*1.255</f>
        <v>0</v>
      </c>
      <c r="I24" s="10"/>
    </row>
    <row r="25" spans="1:9" ht="16.2" thickBot="1" x14ac:dyDescent="0.35">
      <c r="A25" s="31" t="s">
        <v>9</v>
      </c>
      <c r="B25" s="26"/>
      <c r="C25" s="26"/>
      <c r="D25" s="26"/>
      <c r="E25" s="26"/>
      <c r="F25" s="26"/>
      <c r="G25" s="32"/>
      <c r="H25" s="27"/>
      <c r="I25" s="10"/>
    </row>
    <row r="26" spans="1:9" ht="15.6" thickTop="1" x14ac:dyDescent="0.25">
      <c r="A26" s="33"/>
      <c r="F26" s="8"/>
      <c r="G26" s="4"/>
      <c r="H26" s="8"/>
      <c r="I26" s="10"/>
    </row>
    <row r="27" spans="1:9" ht="16.2" thickBot="1" x14ac:dyDescent="0.35">
      <c r="A27" s="7"/>
      <c r="B27" s="8"/>
      <c r="C27" s="8"/>
      <c r="D27" s="8"/>
      <c r="E27" s="8"/>
      <c r="F27" s="34"/>
      <c r="G27" s="34"/>
      <c r="H27" s="8"/>
      <c r="I27" s="10"/>
    </row>
    <row r="28" spans="1:9" ht="15.6" thickTop="1" x14ac:dyDescent="0.25">
      <c r="A28" s="3" t="s">
        <v>10</v>
      </c>
      <c r="B28" s="18">
        <v>0.15</v>
      </c>
      <c r="C28" s="4"/>
      <c r="D28" s="4"/>
      <c r="E28" s="4"/>
      <c r="F28" s="4"/>
      <c r="G28" s="4"/>
      <c r="H28" s="6"/>
      <c r="I28" s="10"/>
    </row>
    <row r="29" spans="1:9" x14ac:dyDescent="0.25">
      <c r="A29" s="14"/>
      <c r="B29" s="19"/>
      <c r="C29" s="20"/>
      <c r="D29" s="21"/>
      <c r="E29" s="21"/>
      <c r="F29" s="40">
        <f>$B$15*$B$6*B28*$D$17</f>
        <v>0</v>
      </c>
      <c r="G29" s="23" t="s">
        <v>7</v>
      </c>
      <c r="H29" s="45">
        <f>F29*1.255</f>
        <v>0</v>
      </c>
      <c r="I29" s="10"/>
    </row>
    <row r="30" spans="1:9" ht="16.2" thickBot="1" x14ac:dyDescent="0.35">
      <c r="A30" s="31"/>
      <c r="B30" s="26"/>
      <c r="C30" s="26"/>
      <c r="D30" s="26"/>
      <c r="E30" s="26"/>
      <c r="F30" s="32"/>
      <c r="G30" s="32"/>
      <c r="H30" s="35"/>
      <c r="I30" s="10"/>
    </row>
    <row r="31" spans="1:9" ht="16.2" thickTop="1" x14ac:dyDescent="0.3">
      <c r="A31" s="7"/>
      <c r="B31" s="8"/>
      <c r="C31" s="8"/>
      <c r="D31" s="8"/>
      <c r="E31" s="8"/>
      <c r="F31" s="34"/>
      <c r="G31" s="34"/>
      <c r="H31" s="36"/>
      <c r="I31" s="10"/>
    </row>
    <row r="32" spans="1:9" ht="15.6" x14ac:dyDescent="0.3">
      <c r="A32" s="7"/>
      <c r="B32" s="8" t="s">
        <v>3</v>
      </c>
      <c r="C32" s="8" t="s">
        <v>17</v>
      </c>
      <c r="D32" s="8"/>
      <c r="E32" s="8"/>
      <c r="F32" s="43">
        <f>F20+F24+F29</f>
        <v>0</v>
      </c>
      <c r="G32" s="8" t="s">
        <v>7</v>
      </c>
      <c r="H32" s="8"/>
      <c r="I32" s="10"/>
    </row>
    <row r="33" spans="1:9" x14ac:dyDescent="0.25">
      <c r="A33" s="7"/>
      <c r="B33" s="8" t="s">
        <v>36</v>
      </c>
      <c r="C33" s="8"/>
      <c r="D33" s="8"/>
      <c r="E33" s="8"/>
      <c r="F33" s="44">
        <f>F32*0.255</f>
        <v>0</v>
      </c>
      <c r="G33" s="1" t="s">
        <v>7</v>
      </c>
      <c r="H33" s="8"/>
      <c r="I33" s="10"/>
    </row>
    <row r="34" spans="1:9" ht="15.6" x14ac:dyDescent="0.3">
      <c r="A34" s="7"/>
      <c r="B34" s="8" t="s">
        <v>25</v>
      </c>
      <c r="C34" s="8" t="s">
        <v>35</v>
      </c>
      <c r="D34" s="8"/>
      <c r="E34" s="8"/>
      <c r="F34" s="43">
        <f>F32*1.255</f>
        <v>0</v>
      </c>
      <c r="G34" s="8" t="s">
        <v>7</v>
      </c>
      <c r="H34" s="8"/>
      <c r="I34" s="10"/>
    </row>
    <row r="35" spans="1:9" ht="15.6" x14ac:dyDescent="0.3">
      <c r="A35" s="7"/>
      <c r="B35" s="8"/>
      <c r="C35" s="8"/>
      <c r="D35" s="8"/>
      <c r="E35" s="8"/>
      <c r="F35" s="43"/>
      <c r="G35" s="8"/>
      <c r="H35" s="8"/>
      <c r="I35" s="10"/>
    </row>
    <row r="36" spans="1:9" x14ac:dyDescent="0.25">
      <c r="A36" s="7" t="s">
        <v>11</v>
      </c>
      <c r="B36" s="8"/>
      <c r="C36" s="8"/>
      <c r="D36" s="8"/>
      <c r="E36" s="8"/>
      <c r="F36" s="8"/>
      <c r="G36" s="8"/>
      <c r="H36" s="8"/>
      <c r="I36" s="10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10"/>
    </row>
    <row r="38" spans="1:9" x14ac:dyDescent="0.25">
      <c r="A38" s="14" t="s">
        <v>12</v>
      </c>
      <c r="B38" s="38">
        <f ca="1">TODAY()</f>
        <v>45729</v>
      </c>
      <c r="C38" s="8"/>
      <c r="D38" s="37"/>
      <c r="E38" s="37"/>
      <c r="F38" s="37"/>
      <c r="G38" s="37"/>
      <c r="H38" s="37"/>
      <c r="I38" s="10"/>
    </row>
    <row r="39" spans="1:9" x14ac:dyDescent="0.25">
      <c r="A39" s="7"/>
      <c r="B39" s="8"/>
      <c r="C39" s="8"/>
      <c r="D39" s="12" t="s">
        <v>26</v>
      </c>
      <c r="E39" s="8"/>
      <c r="F39" s="8"/>
      <c r="G39" s="8"/>
      <c r="H39" s="8"/>
      <c r="I39" s="10"/>
    </row>
    <row r="40" spans="1:9" x14ac:dyDescent="0.25">
      <c r="A40" s="7"/>
      <c r="B40" s="8"/>
      <c r="C40" s="8"/>
      <c r="D40" s="8"/>
      <c r="E40" s="8"/>
      <c r="F40" s="8"/>
      <c r="G40" s="8"/>
      <c r="H40" s="8"/>
      <c r="I40" s="10"/>
    </row>
    <row r="41" spans="1:9" ht="15.6" thickBot="1" x14ac:dyDescent="0.3">
      <c r="A41" s="31"/>
      <c r="B41" s="26"/>
      <c r="C41" s="26"/>
      <c r="D41" s="26"/>
      <c r="E41" s="26"/>
      <c r="F41" s="26"/>
      <c r="G41" s="26"/>
      <c r="H41" s="26"/>
      <c r="I41" s="27"/>
    </row>
    <row r="42" spans="1:9" ht="15.6" thickTop="1" x14ac:dyDescent="0.25"/>
  </sheetData>
  <mergeCells count="2">
    <mergeCell ref="A17:B17"/>
    <mergeCell ref="D17:E17"/>
  </mergeCells>
  <phoneticPr fontId="0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  <headerFooter alignWithMargins="0">
    <oddHeader>&amp;L&amp;G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/>
  <dimension ref="A1:I39"/>
  <sheetViews>
    <sheetView showGridLines="0" zoomScaleNormal="100" workbookViewId="0">
      <selection activeCell="G7" sqref="G7"/>
    </sheetView>
  </sheetViews>
  <sheetFormatPr defaultColWidth="8.90625" defaultRowHeight="15" x14ac:dyDescent="0.25"/>
  <cols>
    <col min="1" max="1" width="18.08984375" style="1" customWidth="1"/>
    <col min="2" max="2" width="13.1796875" style="1" customWidth="1"/>
    <col min="3" max="3" width="1.90625" style="1" customWidth="1"/>
    <col min="4" max="4" width="3" style="1" customWidth="1"/>
    <col min="5" max="5" width="6.6328125" style="1" customWidth="1"/>
    <col min="6" max="6" width="9.90625" style="1" customWidth="1"/>
    <col min="7" max="7" width="5.6328125" style="1" customWidth="1"/>
    <col min="8" max="8" width="6.54296875" style="1" customWidth="1"/>
    <col min="9" max="9" width="6" style="1" customWidth="1"/>
    <col min="10" max="10" width="12.81640625" style="1" customWidth="1"/>
    <col min="11" max="16384" width="8.90625" style="1"/>
  </cols>
  <sheetData>
    <row r="1" spans="1:9" ht="31.5" customHeight="1" thickBot="1" x14ac:dyDescent="0.35">
      <c r="B1" s="39" t="s">
        <v>15</v>
      </c>
      <c r="C1" s="2"/>
    </row>
    <row r="2" spans="1:9" ht="16.2" thickTop="1" x14ac:dyDescent="0.3">
      <c r="A2" s="3"/>
      <c r="B2" s="4"/>
      <c r="C2" s="4"/>
      <c r="D2" s="5"/>
      <c r="E2" s="5"/>
      <c r="F2" s="4"/>
      <c r="G2" s="4"/>
      <c r="H2" s="4" t="s">
        <v>24</v>
      </c>
      <c r="I2" s="6"/>
    </row>
    <row r="3" spans="1:9" ht="15.6" x14ac:dyDescent="0.3">
      <c r="A3" s="7" t="s">
        <v>0</v>
      </c>
      <c r="B3" s="8"/>
      <c r="C3" s="8"/>
      <c r="D3" s="9"/>
      <c r="E3" s="9"/>
      <c r="F3" s="8"/>
      <c r="G3" s="8"/>
      <c r="H3" s="8"/>
      <c r="I3" s="10"/>
    </row>
    <row r="4" spans="1:9" ht="15.6" x14ac:dyDescent="0.3">
      <c r="A4" s="7" t="s">
        <v>1</v>
      </c>
      <c r="B4" s="8"/>
      <c r="C4" s="8"/>
      <c r="D4" s="9"/>
      <c r="E4" s="9"/>
      <c r="F4" s="8"/>
      <c r="G4" s="8"/>
      <c r="H4" s="8"/>
      <c r="I4" s="10"/>
    </row>
    <row r="5" spans="1:9" ht="15.6" x14ac:dyDescent="0.3">
      <c r="A5" s="7"/>
      <c r="B5" s="11"/>
      <c r="C5" s="8"/>
      <c r="D5" s="9"/>
      <c r="E5" s="9"/>
      <c r="F5" s="8"/>
      <c r="G5" s="8"/>
      <c r="H5" s="8"/>
      <c r="I5" s="10"/>
    </row>
    <row r="6" spans="1:9" ht="17.399999999999999" x14ac:dyDescent="0.25">
      <c r="A6" s="7"/>
      <c r="B6" s="41"/>
      <c r="C6" s="8"/>
      <c r="D6" s="8" t="s">
        <v>2</v>
      </c>
      <c r="E6" s="8"/>
      <c r="F6" s="8"/>
      <c r="G6" s="8"/>
      <c r="H6" s="8"/>
      <c r="I6" s="10"/>
    </row>
    <row r="7" spans="1:9" x14ac:dyDescent="0.25">
      <c r="A7" s="7"/>
      <c r="D7" s="8"/>
      <c r="F7" s="8"/>
      <c r="G7" s="8"/>
      <c r="H7" s="8"/>
      <c r="I7" s="10"/>
    </row>
    <row r="8" spans="1:9" x14ac:dyDescent="0.25">
      <c r="A8" s="7"/>
      <c r="B8" s="8"/>
      <c r="C8" s="8"/>
      <c r="D8" s="8"/>
      <c r="E8" s="8"/>
      <c r="F8" s="8"/>
      <c r="G8" s="8"/>
      <c r="H8" s="8"/>
      <c r="I8" s="10"/>
    </row>
    <row r="9" spans="1:9" x14ac:dyDescent="0.25">
      <c r="A9" s="7" t="s">
        <v>20</v>
      </c>
      <c r="B9" s="8"/>
      <c r="C9" s="8"/>
      <c r="D9" s="8"/>
      <c r="E9" s="8"/>
      <c r="F9" s="8"/>
      <c r="G9" s="8"/>
      <c r="H9" s="8"/>
      <c r="I9" s="10"/>
    </row>
    <row r="10" spans="1:9" x14ac:dyDescent="0.25">
      <c r="A10" s="7"/>
      <c r="B10" s="12"/>
      <c r="C10" s="12"/>
      <c r="D10" s="12"/>
      <c r="E10" s="8"/>
      <c r="F10" s="8"/>
      <c r="G10" s="8"/>
      <c r="H10" s="8"/>
      <c r="I10" s="10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10"/>
    </row>
    <row r="12" spans="1:9" x14ac:dyDescent="0.25">
      <c r="A12" s="7" t="s">
        <v>4</v>
      </c>
      <c r="B12" s="8">
        <v>3</v>
      </c>
      <c r="C12" s="8"/>
      <c r="D12" s="8" t="s">
        <v>16</v>
      </c>
      <c r="E12" s="8"/>
      <c r="F12" s="8"/>
      <c r="G12" s="8"/>
      <c r="H12" s="8"/>
      <c r="I12" s="10"/>
    </row>
    <row r="13" spans="1:9" x14ac:dyDescent="0.25">
      <c r="A13" s="7"/>
      <c r="B13" s="8"/>
      <c r="C13" s="8"/>
      <c r="D13" s="8"/>
      <c r="E13" s="8"/>
      <c r="F13" s="8"/>
      <c r="G13" s="8"/>
      <c r="H13" s="8"/>
      <c r="I13" s="10"/>
    </row>
    <row r="14" spans="1:9" ht="17.399999999999999" x14ac:dyDescent="0.25">
      <c r="A14" s="59" t="s">
        <v>13</v>
      </c>
      <c r="B14" s="60"/>
      <c r="C14" s="16"/>
      <c r="D14" s="57">
        <v>6.23</v>
      </c>
      <c r="E14" s="57"/>
      <c r="F14" s="1" t="s">
        <v>14</v>
      </c>
      <c r="H14" s="8"/>
      <c r="I14" s="10"/>
    </row>
    <row r="15" spans="1:9" ht="15.6" thickBot="1" x14ac:dyDescent="0.3">
      <c r="A15" s="17"/>
      <c r="B15" s="15"/>
      <c r="C15" s="15"/>
      <c r="D15" s="8"/>
      <c r="E15" s="8"/>
      <c r="F15" s="8"/>
      <c r="G15" s="8"/>
      <c r="H15" s="8"/>
      <c r="I15" s="10"/>
    </row>
    <row r="16" spans="1:9" ht="15.6" thickTop="1" x14ac:dyDescent="0.25">
      <c r="A16" s="3" t="s">
        <v>6</v>
      </c>
      <c r="B16" s="18">
        <v>0.4</v>
      </c>
      <c r="C16" s="4"/>
      <c r="D16" s="4"/>
      <c r="E16" s="4"/>
      <c r="F16" s="4"/>
      <c r="G16" s="4"/>
      <c r="H16" s="6"/>
      <c r="I16" s="10"/>
    </row>
    <row r="17" spans="1:9" x14ac:dyDescent="0.25">
      <c r="A17" s="14"/>
      <c r="B17" s="19"/>
      <c r="C17" s="20"/>
      <c r="D17" s="21"/>
      <c r="E17" s="21"/>
      <c r="F17" s="40">
        <f>$B$12*$B$6*B16*$D$14</f>
        <v>0</v>
      </c>
      <c r="G17" s="23" t="s">
        <v>7</v>
      </c>
      <c r="H17" s="45">
        <f>F17*1.255</f>
        <v>0</v>
      </c>
      <c r="I17" s="10"/>
    </row>
    <row r="18" spans="1:9" ht="15.6" thickBot="1" x14ac:dyDescent="0.3">
      <c r="A18" s="24"/>
      <c r="B18" s="19"/>
      <c r="C18" s="20"/>
      <c r="D18" s="21"/>
      <c r="E18" s="21"/>
      <c r="F18" s="25"/>
      <c r="G18" s="26"/>
      <c r="H18" s="27"/>
      <c r="I18" s="10"/>
    </row>
    <row r="19" spans="1:9" ht="16.2" thickTop="1" thickBot="1" x14ac:dyDescent="0.3">
      <c r="A19" s="28"/>
      <c r="B19" s="29"/>
      <c r="C19" s="29"/>
      <c r="D19" s="29"/>
      <c r="E19" s="29"/>
      <c r="F19" s="30"/>
      <c r="G19" s="8"/>
      <c r="H19" s="8"/>
      <c r="I19" s="10"/>
    </row>
    <row r="20" spans="1:9" ht="15.6" thickTop="1" x14ac:dyDescent="0.25">
      <c r="A20" s="3" t="s">
        <v>8</v>
      </c>
      <c r="B20" s="18">
        <v>0.45</v>
      </c>
      <c r="C20" s="4"/>
      <c r="D20" s="4"/>
      <c r="E20" s="4"/>
      <c r="F20" s="4"/>
      <c r="G20" s="4"/>
      <c r="H20" s="6"/>
      <c r="I20" s="10"/>
    </row>
    <row r="21" spans="1:9" x14ac:dyDescent="0.25">
      <c r="A21" s="14"/>
      <c r="B21" s="19"/>
      <c r="C21" s="20"/>
      <c r="D21" s="21"/>
      <c r="E21" s="21"/>
      <c r="F21" s="40">
        <f>$B$12*$B$6*B20*$D$14</f>
        <v>0</v>
      </c>
      <c r="G21" s="23" t="s">
        <v>7</v>
      </c>
      <c r="H21" s="45">
        <f>F21*1.255</f>
        <v>0</v>
      </c>
      <c r="I21" s="10"/>
    </row>
    <row r="22" spans="1:9" ht="16.2" thickBot="1" x14ac:dyDescent="0.35">
      <c r="A22" s="31" t="s">
        <v>9</v>
      </c>
      <c r="B22" s="26"/>
      <c r="C22" s="26"/>
      <c r="D22" s="26"/>
      <c r="E22" s="26"/>
      <c r="F22" s="26"/>
      <c r="G22" s="32"/>
      <c r="H22" s="27"/>
      <c r="I22" s="10"/>
    </row>
    <row r="23" spans="1:9" ht="15.6" thickTop="1" x14ac:dyDescent="0.25">
      <c r="A23" s="33"/>
      <c r="F23" s="8"/>
      <c r="G23" s="4"/>
      <c r="H23" s="8"/>
      <c r="I23" s="10"/>
    </row>
    <row r="24" spans="1:9" ht="16.2" thickBot="1" x14ac:dyDescent="0.35">
      <c r="A24" s="7"/>
      <c r="B24" s="8"/>
      <c r="C24" s="8"/>
      <c r="D24" s="8"/>
      <c r="E24" s="8"/>
      <c r="F24" s="34"/>
      <c r="G24" s="34"/>
      <c r="H24" s="8"/>
      <c r="I24" s="10"/>
    </row>
    <row r="25" spans="1:9" ht="15.6" thickTop="1" x14ac:dyDescent="0.25">
      <c r="A25" s="3" t="s">
        <v>10</v>
      </c>
      <c r="B25" s="18">
        <v>0.15</v>
      </c>
      <c r="C25" s="4"/>
      <c r="D25" s="4"/>
      <c r="E25" s="4"/>
      <c r="F25" s="4"/>
      <c r="G25" s="4"/>
      <c r="H25" s="6"/>
      <c r="I25" s="10"/>
    </row>
    <row r="26" spans="1:9" x14ac:dyDescent="0.25">
      <c r="A26" s="14"/>
      <c r="B26" s="19"/>
      <c r="C26" s="20"/>
      <c r="D26" s="21"/>
      <c r="E26" s="21"/>
      <c r="F26" s="40">
        <f>B6*D14*B12*B25</f>
        <v>0</v>
      </c>
      <c r="G26" s="23" t="s">
        <v>7</v>
      </c>
      <c r="H26" s="45">
        <f>F26*1.255</f>
        <v>0</v>
      </c>
      <c r="I26" s="10"/>
    </row>
    <row r="27" spans="1:9" ht="16.2" thickBot="1" x14ac:dyDescent="0.35">
      <c r="A27" s="31"/>
      <c r="B27" s="26"/>
      <c r="C27" s="26"/>
      <c r="D27" s="26"/>
      <c r="E27" s="26"/>
      <c r="F27" s="32"/>
      <c r="G27" s="32"/>
      <c r="H27" s="35"/>
      <c r="I27" s="10"/>
    </row>
    <row r="28" spans="1:9" ht="16.2" thickTop="1" x14ac:dyDescent="0.3">
      <c r="A28" s="7"/>
      <c r="B28" s="8"/>
      <c r="C28" s="8"/>
      <c r="D28" s="8"/>
      <c r="E28" s="8"/>
      <c r="F28" s="34"/>
      <c r="G28" s="34"/>
      <c r="H28" s="36"/>
      <c r="I28" s="10"/>
    </row>
    <row r="29" spans="1:9" ht="15.6" x14ac:dyDescent="0.3">
      <c r="A29" s="7"/>
      <c r="B29" s="8" t="s">
        <v>3</v>
      </c>
      <c r="C29" s="8" t="s">
        <v>17</v>
      </c>
      <c r="D29" s="8"/>
      <c r="E29" s="8"/>
      <c r="F29" s="43">
        <f>F17+F21+F26</f>
        <v>0</v>
      </c>
      <c r="G29" s="8" t="s">
        <v>7</v>
      </c>
      <c r="H29" s="8"/>
      <c r="I29" s="10"/>
    </row>
    <row r="30" spans="1:9" x14ac:dyDescent="0.25">
      <c r="A30" s="7"/>
      <c r="B30" s="8" t="s">
        <v>37</v>
      </c>
      <c r="C30" s="8"/>
      <c r="D30" s="8"/>
      <c r="E30" s="8"/>
      <c r="F30" s="44">
        <f>F29*0.24</f>
        <v>0</v>
      </c>
      <c r="G30" s="1" t="s">
        <v>7</v>
      </c>
      <c r="H30" s="8"/>
      <c r="I30" s="10"/>
    </row>
    <row r="31" spans="1:9" ht="15.6" x14ac:dyDescent="0.3">
      <c r="A31" s="7"/>
      <c r="B31" s="8" t="s">
        <v>25</v>
      </c>
      <c r="C31" s="8" t="s">
        <v>35</v>
      </c>
      <c r="D31" s="8"/>
      <c r="E31" s="8"/>
      <c r="F31" s="43">
        <f>F29*1.255</f>
        <v>0</v>
      </c>
      <c r="G31" s="8" t="s">
        <v>7</v>
      </c>
      <c r="H31" s="8"/>
      <c r="I31" s="10"/>
    </row>
    <row r="32" spans="1:9" ht="15.6" x14ac:dyDescent="0.3">
      <c r="A32" s="7"/>
      <c r="B32" s="8"/>
      <c r="C32" s="8"/>
      <c r="D32" s="8"/>
      <c r="E32" s="8"/>
      <c r="F32" s="43">
        <f>F30*1.255</f>
        <v>0</v>
      </c>
      <c r="G32" s="8"/>
      <c r="H32" s="8"/>
      <c r="I32" s="10"/>
    </row>
    <row r="33" spans="1:9" x14ac:dyDescent="0.25">
      <c r="A33" s="7" t="s">
        <v>11</v>
      </c>
      <c r="B33" s="8"/>
      <c r="C33" s="8"/>
      <c r="D33" s="8"/>
      <c r="E33" s="8"/>
      <c r="F33" s="8"/>
      <c r="G33" s="8"/>
      <c r="H33" s="8"/>
      <c r="I33" s="10"/>
    </row>
    <row r="34" spans="1:9" x14ac:dyDescent="0.25">
      <c r="A34" s="7"/>
      <c r="B34" s="8"/>
      <c r="C34" s="8"/>
      <c r="D34" s="8"/>
      <c r="E34" s="8"/>
      <c r="F34" s="8"/>
      <c r="G34" s="8"/>
      <c r="H34" s="8"/>
      <c r="I34" s="10"/>
    </row>
    <row r="35" spans="1:9" x14ac:dyDescent="0.25">
      <c r="A35" s="14" t="s">
        <v>12</v>
      </c>
      <c r="B35" s="38">
        <f ca="1">TODAY()</f>
        <v>45729</v>
      </c>
      <c r="C35" s="8"/>
      <c r="D35" s="37"/>
      <c r="E35" s="37"/>
      <c r="F35" s="37"/>
      <c r="G35" s="37"/>
      <c r="H35" s="37"/>
      <c r="I35" s="10"/>
    </row>
    <row r="36" spans="1:9" x14ac:dyDescent="0.25">
      <c r="A36" s="7"/>
      <c r="B36" s="8"/>
      <c r="C36" s="8"/>
      <c r="D36" s="12" t="s">
        <v>26</v>
      </c>
      <c r="E36" s="8"/>
      <c r="F36" s="8"/>
      <c r="G36" s="8"/>
      <c r="H36" s="8"/>
      <c r="I36" s="10"/>
    </row>
    <row r="37" spans="1:9" x14ac:dyDescent="0.25">
      <c r="A37" s="7"/>
      <c r="B37" s="8"/>
      <c r="C37" s="8"/>
      <c r="D37" s="8"/>
      <c r="E37" s="8"/>
      <c r="F37" s="8"/>
      <c r="G37" s="8"/>
      <c r="H37" s="8"/>
      <c r="I37" s="10"/>
    </row>
    <row r="38" spans="1:9" ht="15.6" thickBot="1" x14ac:dyDescent="0.3">
      <c r="A38" s="31"/>
      <c r="B38" s="26"/>
      <c r="C38" s="26"/>
      <c r="D38" s="26"/>
      <c r="E38" s="26"/>
      <c r="F38" s="26"/>
      <c r="G38" s="26"/>
      <c r="H38" s="26"/>
      <c r="I38" s="27"/>
    </row>
    <row r="39" spans="1:9" ht="15.6" thickTop="1" x14ac:dyDescent="0.25"/>
  </sheetData>
  <mergeCells count="2">
    <mergeCell ref="A14:B14"/>
    <mergeCell ref="D14:E14"/>
  </mergeCells>
  <phoneticPr fontId="0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  <headerFooter alignWithMargins="0">
    <oddHeader>&amp;L&amp;G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4"/>
  <dimension ref="A1:I40"/>
  <sheetViews>
    <sheetView showGridLines="0" zoomScaleNormal="100" zoomScalePageLayoutView="120" workbookViewId="0">
      <selection activeCell="F19" sqref="F19"/>
    </sheetView>
  </sheetViews>
  <sheetFormatPr defaultColWidth="8.90625" defaultRowHeight="15" x14ac:dyDescent="0.25"/>
  <cols>
    <col min="1" max="1" width="19.90625" style="1" customWidth="1"/>
    <col min="2" max="2" width="19.81640625" style="1" customWidth="1"/>
    <col min="3" max="3" width="1.90625" style="1" customWidth="1"/>
    <col min="4" max="4" width="3" style="1" customWidth="1"/>
    <col min="5" max="5" width="9.36328125" style="1" customWidth="1"/>
    <col min="6" max="6" width="7.90625" style="1" customWidth="1"/>
    <col min="7" max="7" width="5.6328125" style="1" customWidth="1"/>
    <col min="8" max="8" width="6.54296875" style="1" customWidth="1"/>
    <col min="9" max="9" width="9.90625" style="1" customWidth="1"/>
    <col min="10" max="10" width="12.6328125" style="1" customWidth="1"/>
    <col min="11" max="16384" width="8.90625" style="1"/>
  </cols>
  <sheetData>
    <row r="1" spans="1:9" ht="31.5" customHeight="1" thickBot="1" x14ac:dyDescent="0.35">
      <c r="B1" s="39" t="s">
        <v>15</v>
      </c>
      <c r="C1" s="2"/>
    </row>
    <row r="2" spans="1:9" ht="16.2" thickTop="1" x14ac:dyDescent="0.3">
      <c r="A2" s="3" t="s">
        <v>27</v>
      </c>
      <c r="B2" s="4"/>
      <c r="C2" s="4"/>
      <c r="D2" s="5"/>
      <c r="E2" s="5"/>
      <c r="F2" s="4"/>
      <c r="G2" s="4"/>
      <c r="H2" s="4"/>
      <c r="I2" s="6"/>
    </row>
    <row r="3" spans="1:9" ht="15.6" x14ac:dyDescent="0.3">
      <c r="A3" s="7"/>
      <c r="B3" s="8"/>
      <c r="C3" s="8"/>
      <c r="D3" s="9"/>
      <c r="E3" s="9"/>
      <c r="F3" s="8"/>
      <c r="G3" s="8"/>
      <c r="H3" s="8"/>
      <c r="I3" s="10"/>
    </row>
    <row r="4" spans="1:9" ht="15.6" x14ac:dyDescent="0.3">
      <c r="A4" s="7" t="s">
        <v>0</v>
      </c>
      <c r="B4" s="8"/>
      <c r="C4" s="8"/>
      <c r="D4" s="9"/>
      <c r="E4" s="9"/>
      <c r="F4" s="8"/>
      <c r="G4" s="8"/>
      <c r="H4" s="8"/>
      <c r="I4" s="10"/>
    </row>
    <row r="5" spans="1:9" ht="15.6" x14ac:dyDescent="0.3">
      <c r="A5" s="7" t="s">
        <v>1</v>
      </c>
      <c r="B5" s="8"/>
      <c r="C5" s="8"/>
      <c r="D5" s="9"/>
      <c r="E5" s="9"/>
      <c r="F5" s="8"/>
      <c r="G5" s="8"/>
      <c r="H5" s="8"/>
      <c r="I5" s="10"/>
    </row>
    <row r="6" spans="1:9" ht="15.6" x14ac:dyDescent="0.3">
      <c r="A6" s="7"/>
      <c r="B6" s="11"/>
      <c r="C6" s="8"/>
      <c r="D6" s="9"/>
      <c r="E6" s="9"/>
      <c r="F6" s="8"/>
      <c r="G6" s="8"/>
      <c r="H6" s="8"/>
      <c r="I6" s="10"/>
    </row>
    <row r="7" spans="1:9" ht="17.399999999999999" x14ac:dyDescent="0.25">
      <c r="A7" s="7"/>
      <c r="B7" s="41"/>
      <c r="C7" s="8"/>
      <c r="D7" s="8" t="s">
        <v>2</v>
      </c>
      <c r="E7" s="8"/>
      <c r="F7" s="8"/>
      <c r="G7" s="8"/>
      <c r="H7" s="8"/>
      <c r="I7" s="10"/>
    </row>
    <row r="8" spans="1:9" x14ac:dyDescent="0.25">
      <c r="A8" s="7"/>
      <c r="D8" s="8"/>
      <c r="F8" s="8"/>
      <c r="G8" s="8"/>
      <c r="H8" s="8"/>
      <c r="I8" s="10"/>
    </row>
    <row r="9" spans="1:9" x14ac:dyDescent="0.25">
      <c r="A9" s="7" t="s">
        <v>20</v>
      </c>
      <c r="B9" s="8"/>
      <c r="C9" s="8"/>
      <c r="D9" s="8"/>
      <c r="E9" s="8"/>
      <c r="F9" s="8"/>
      <c r="G9" s="8"/>
      <c r="H9" s="8"/>
      <c r="I9" s="10"/>
    </row>
    <row r="10" spans="1:9" x14ac:dyDescent="0.25">
      <c r="A10" s="7"/>
      <c r="B10" s="8"/>
      <c r="C10" s="8"/>
      <c r="D10" s="8"/>
      <c r="E10" s="8"/>
      <c r="F10" s="8"/>
      <c r="G10" s="8"/>
      <c r="H10" s="8"/>
      <c r="I10" s="10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10"/>
    </row>
    <row r="13" spans="1:9" x14ac:dyDescent="0.25">
      <c r="A13" s="7" t="s">
        <v>4</v>
      </c>
      <c r="B13" s="8">
        <v>2.5</v>
      </c>
      <c r="C13" s="8"/>
      <c r="D13" s="8" t="s">
        <v>28</v>
      </c>
      <c r="E13" s="8"/>
      <c r="F13" s="8"/>
      <c r="G13" s="8"/>
      <c r="H13" s="8"/>
      <c r="I13" s="10"/>
    </row>
    <row r="14" spans="1:9" x14ac:dyDescent="0.25">
      <c r="A14" s="7"/>
      <c r="B14" s="8"/>
      <c r="C14" s="8"/>
      <c r="D14" s="8"/>
      <c r="E14" s="8"/>
      <c r="F14" s="8"/>
      <c r="G14" s="8"/>
      <c r="H14" s="8"/>
      <c r="I14" s="10"/>
    </row>
    <row r="15" spans="1:9" ht="17.399999999999999" x14ac:dyDescent="0.25">
      <c r="A15" s="59" t="s">
        <v>13</v>
      </c>
      <c r="B15" s="60"/>
      <c r="C15" s="16"/>
      <c r="D15" s="57">
        <v>6.23</v>
      </c>
      <c r="E15" s="57"/>
      <c r="F15" s="1" t="s">
        <v>14</v>
      </c>
      <c r="H15" s="8"/>
      <c r="I15" s="10"/>
    </row>
    <row r="16" spans="1:9" ht="15.6" thickBot="1" x14ac:dyDescent="0.3">
      <c r="A16" s="17"/>
      <c r="B16" s="15"/>
      <c r="C16" s="15"/>
      <c r="D16" s="8"/>
      <c r="E16" s="8"/>
      <c r="F16" s="8"/>
      <c r="G16" s="8"/>
      <c r="H16" s="8"/>
      <c r="I16" s="10"/>
    </row>
    <row r="17" spans="1:9" ht="15.6" thickTop="1" x14ac:dyDescent="0.25">
      <c r="A17" s="3" t="s">
        <v>6</v>
      </c>
      <c r="B17" s="18">
        <v>0.4</v>
      </c>
      <c r="C17" s="4"/>
      <c r="D17" s="4"/>
      <c r="E17" s="4"/>
      <c r="F17" s="4"/>
      <c r="G17" s="4"/>
      <c r="H17" s="6"/>
      <c r="I17" s="10"/>
    </row>
    <row r="18" spans="1:9" x14ac:dyDescent="0.25">
      <c r="A18" s="14"/>
      <c r="B18" s="19"/>
      <c r="C18" s="20"/>
      <c r="D18" s="21"/>
      <c r="E18" s="21"/>
      <c r="F18" s="40">
        <f>$B$13*$B$7*B17*$D$15</f>
        <v>0</v>
      </c>
      <c r="G18" s="23" t="s">
        <v>7</v>
      </c>
      <c r="H18" s="10"/>
      <c r="I18" s="45">
        <f>F18*1.255</f>
        <v>0</v>
      </c>
    </row>
    <row r="19" spans="1:9" ht="15.6" thickBot="1" x14ac:dyDescent="0.3">
      <c r="A19" s="24"/>
      <c r="B19" s="19"/>
      <c r="C19" s="20"/>
      <c r="D19" s="21"/>
      <c r="E19" s="21"/>
      <c r="F19" s="25"/>
      <c r="G19" s="26"/>
      <c r="H19" s="27"/>
      <c r="I19" s="10"/>
    </row>
    <row r="20" spans="1:9" ht="16.2" thickTop="1" thickBot="1" x14ac:dyDescent="0.3">
      <c r="A20" s="28"/>
      <c r="B20" s="29"/>
      <c r="C20" s="29"/>
      <c r="D20" s="29"/>
      <c r="E20" s="29"/>
      <c r="F20" s="30"/>
      <c r="G20" s="8"/>
      <c r="H20" s="8"/>
      <c r="I20" s="10"/>
    </row>
    <row r="21" spans="1:9" ht="15.6" thickTop="1" x14ac:dyDescent="0.25">
      <c r="A21" s="3" t="s">
        <v>8</v>
      </c>
      <c r="B21" s="18">
        <v>0.45</v>
      </c>
      <c r="C21" s="4"/>
      <c r="D21" s="4"/>
      <c r="E21" s="4"/>
      <c r="F21" s="4"/>
      <c r="G21" s="4"/>
      <c r="H21" s="6"/>
      <c r="I21" s="10"/>
    </row>
    <row r="22" spans="1:9" x14ac:dyDescent="0.25">
      <c r="A22" s="14"/>
      <c r="B22" s="19"/>
      <c r="C22" s="20"/>
      <c r="D22" s="21"/>
      <c r="E22" s="21"/>
      <c r="F22" s="40">
        <f>$B$13*$B$7*B21*$D$15</f>
        <v>0</v>
      </c>
      <c r="G22" s="23" t="s">
        <v>7</v>
      </c>
      <c r="H22" s="10"/>
      <c r="I22" s="45">
        <f>F22*1.255</f>
        <v>0</v>
      </c>
    </row>
    <row r="23" spans="1:9" ht="16.2" thickBot="1" x14ac:dyDescent="0.35">
      <c r="A23" s="31" t="s">
        <v>9</v>
      </c>
      <c r="B23" s="26"/>
      <c r="C23" s="26"/>
      <c r="D23" s="26"/>
      <c r="E23" s="26"/>
      <c r="F23" s="26"/>
      <c r="G23" s="32"/>
      <c r="H23" s="27"/>
      <c r="I23" s="10"/>
    </row>
    <row r="24" spans="1:9" ht="15.6" thickTop="1" x14ac:dyDescent="0.25">
      <c r="A24" s="33"/>
      <c r="F24" s="8"/>
      <c r="G24" s="4"/>
      <c r="H24" s="8"/>
      <c r="I24" s="10"/>
    </row>
    <row r="25" spans="1:9" ht="16.2" thickBot="1" x14ac:dyDescent="0.35">
      <c r="A25" s="7"/>
      <c r="B25" s="8"/>
      <c r="C25" s="8"/>
      <c r="D25" s="8"/>
      <c r="E25" s="8"/>
      <c r="F25" s="34"/>
      <c r="G25" s="34"/>
      <c r="H25" s="8"/>
      <c r="I25" s="10"/>
    </row>
    <row r="26" spans="1:9" ht="15.6" thickTop="1" x14ac:dyDescent="0.25">
      <c r="A26" s="3" t="s">
        <v>10</v>
      </c>
      <c r="B26" s="18">
        <v>0.15</v>
      </c>
      <c r="C26" s="4"/>
      <c r="D26" s="4"/>
      <c r="E26" s="4"/>
      <c r="F26" s="4"/>
      <c r="G26" s="4"/>
      <c r="H26" s="6"/>
      <c r="I26" s="10"/>
    </row>
    <row r="27" spans="1:9" x14ac:dyDescent="0.25">
      <c r="A27" s="14"/>
      <c r="B27" s="19"/>
      <c r="C27" s="20"/>
      <c r="D27" s="21"/>
      <c r="E27" s="21"/>
      <c r="F27" s="40">
        <f>$B$13*$B$7*B26*$D$15</f>
        <v>0</v>
      </c>
      <c r="G27" s="23" t="s">
        <v>7</v>
      </c>
      <c r="H27" s="10"/>
      <c r="I27" s="45">
        <f>F27*1.255</f>
        <v>0</v>
      </c>
    </row>
    <row r="28" spans="1:9" ht="16.2" thickBot="1" x14ac:dyDescent="0.35">
      <c r="A28" s="31"/>
      <c r="B28" s="26"/>
      <c r="C28" s="26"/>
      <c r="D28" s="26"/>
      <c r="E28" s="26"/>
      <c r="F28" s="32"/>
      <c r="G28" s="32"/>
      <c r="H28" s="35"/>
      <c r="I28" s="10"/>
    </row>
    <row r="29" spans="1:9" ht="16.2" thickTop="1" x14ac:dyDescent="0.3">
      <c r="A29" s="7"/>
      <c r="B29" s="8"/>
      <c r="C29" s="8"/>
      <c r="D29" s="8"/>
      <c r="E29" s="8"/>
      <c r="F29" s="34"/>
      <c r="G29" s="34"/>
      <c r="H29" s="36"/>
      <c r="I29" s="10"/>
    </row>
    <row r="30" spans="1:9" ht="15.6" x14ac:dyDescent="0.3">
      <c r="A30" s="7"/>
      <c r="B30" s="8" t="s">
        <v>3</v>
      </c>
      <c r="C30" s="8" t="s">
        <v>17</v>
      </c>
      <c r="D30" s="8"/>
      <c r="E30" s="8"/>
      <c r="F30" s="43">
        <f>F18+F22+F27</f>
        <v>0</v>
      </c>
      <c r="G30" s="8" t="s">
        <v>7</v>
      </c>
      <c r="H30" s="8"/>
      <c r="I30" s="10"/>
    </row>
    <row r="31" spans="1:9" x14ac:dyDescent="0.25">
      <c r="A31" s="7"/>
      <c r="B31" s="8" t="s">
        <v>34</v>
      </c>
      <c r="C31" s="8"/>
      <c r="D31" s="8"/>
      <c r="E31" s="8"/>
      <c r="F31" s="44">
        <f>F30*0.255</f>
        <v>0</v>
      </c>
      <c r="G31" s="1" t="s">
        <v>7</v>
      </c>
      <c r="H31" s="8"/>
      <c r="I31" s="10"/>
    </row>
    <row r="32" spans="1:9" ht="15.6" x14ac:dyDescent="0.3">
      <c r="A32" s="7"/>
      <c r="B32" s="8" t="s">
        <v>25</v>
      </c>
      <c r="C32" s="8" t="s">
        <v>35</v>
      </c>
      <c r="D32" s="8"/>
      <c r="E32" s="8"/>
      <c r="F32" s="43">
        <f>F30*1.255</f>
        <v>0</v>
      </c>
      <c r="G32" s="8" t="s">
        <v>7</v>
      </c>
      <c r="H32" s="8"/>
      <c r="I32" s="10"/>
    </row>
    <row r="33" spans="1:9" x14ac:dyDescent="0.25">
      <c r="A33" s="7"/>
      <c r="B33" s="8"/>
      <c r="C33" s="8"/>
      <c r="D33" s="8"/>
      <c r="E33" s="8"/>
      <c r="F33" s="22"/>
      <c r="G33" s="8"/>
      <c r="H33" s="8"/>
      <c r="I33" s="10"/>
    </row>
    <row r="34" spans="1:9" x14ac:dyDescent="0.25">
      <c r="A34" s="7" t="s">
        <v>11</v>
      </c>
      <c r="B34" s="8"/>
      <c r="C34" s="8"/>
      <c r="D34" s="8"/>
      <c r="E34" s="8"/>
      <c r="F34" s="8"/>
      <c r="G34" s="8"/>
      <c r="H34" s="8"/>
      <c r="I34" s="10"/>
    </row>
    <row r="35" spans="1:9" x14ac:dyDescent="0.25">
      <c r="A35" s="7"/>
      <c r="B35" s="8"/>
      <c r="C35" s="8"/>
      <c r="D35" s="8"/>
      <c r="E35" s="8"/>
      <c r="F35" s="8"/>
      <c r="G35" s="8"/>
      <c r="H35" s="8"/>
      <c r="I35" s="10"/>
    </row>
    <row r="36" spans="1:9" x14ac:dyDescent="0.25">
      <c r="A36" s="14" t="s">
        <v>12</v>
      </c>
      <c r="B36" s="38">
        <f ca="1">TODAY()</f>
        <v>45729</v>
      </c>
      <c r="C36" s="8"/>
      <c r="D36" s="37"/>
      <c r="E36" s="37"/>
      <c r="F36" s="37"/>
      <c r="G36" s="37"/>
      <c r="H36" s="37"/>
      <c r="I36" s="10"/>
    </row>
    <row r="37" spans="1:9" x14ac:dyDescent="0.25">
      <c r="A37" s="7"/>
      <c r="B37" s="8"/>
      <c r="C37" s="8"/>
      <c r="D37" s="12" t="s">
        <v>26</v>
      </c>
      <c r="E37" s="8"/>
      <c r="F37" s="8"/>
      <c r="G37" s="8"/>
      <c r="H37" s="8"/>
      <c r="I37" s="10"/>
    </row>
    <row r="38" spans="1:9" x14ac:dyDescent="0.25">
      <c r="A38" s="7"/>
      <c r="B38" s="8"/>
      <c r="C38" s="8"/>
      <c r="D38" s="8"/>
      <c r="E38" s="8"/>
      <c r="F38" s="8"/>
      <c r="G38" s="8"/>
      <c r="H38" s="8"/>
      <c r="I38" s="10"/>
    </row>
    <row r="39" spans="1:9" ht="15.6" thickBot="1" x14ac:dyDescent="0.3">
      <c r="A39" s="31"/>
      <c r="B39" s="26"/>
      <c r="C39" s="26"/>
      <c r="D39" s="26"/>
      <c r="E39" s="26"/>
      <c r="F39" s="26"/>
      <c r="G39" s="26"/>
      <c r="H39" s="26"/>
      <c r="I39" s="27"/>
    </row>
    <row r="40" spans="1:9" ht="15.6" thickTop="1" x14ac:dyDescent="0.25"/>
  </sheetData>
  <mergeCells count="2">
    <mergeCell ref="A15:B15"/>
    <mergeCell ref="D15:E15"/>
  </mergeCells>
  <phoneticPr fontId="13" type="noConversion"/>
  <printOptions horizontalCentered="1"/>
  <pageMargins left="0.74803149606299213" right="0.74803149606299213" top="1.1811023622047245" bottom="0.98425196850393704" header="0.51181102362204722" footer="0.51181102362204722"/>
  <pageSetup paperSize="9" orientation="portrait" r:id="rId1"/>
  <headerFooter alignWithMargins="0">
    <oddHeader>&amp;L&amp;G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3A96E624D4AA04BBFF753A9820C0195" ma:contentTypeVersion="13" ma:contentTypeDescription="Luo uusi asiakirja." ma:contentTypeScope="" ma:versionID="b33c69a948f8dc2e4335cbb44a96d5db">
  <xsd:schema xmlns:xsd="http://www.w3.org/2001/XMLSchema" xmlns:xs="http://www.w3.org/2001/XMLSchema" xmlns:p="http://schemas.microsoft.com/office/2006/metadata/properties" xmlns:ns1="http://schemas.microsoft.com/sharepoint/v3" xmlns:ns3="f18c8afa-2682-43ea-8f97-7fdfb2a67e64" xmlns:ns4="782d059a-3b2e-4743-9873-76758e3d6b2e" targetNamespace="http://schemas.microsoft.com/office/2006/metadata/properties" ma:root="true" ma:fieldsID="cdee50b0634f3ad19400925fa67e9cdf" ns1:_="" ns3:_="" ns4:_="">
    <xsd:import namespace="http://schemas.microsoft.com/sharepoint/v3"/>
    <xsd:import namespace="f18c8afa-2682-43ea-8f97-7fdfb2a67e64"/>
    <xsd:import namespace="782d059a-3b2e-4743-9873-76758e3d6b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c8afa-2682-43ea-8f97-7fdfb2a67e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d059a-3b2e-4743-9873-76758e3d6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2109E37-CD8F-4337-8AB7-6044543D5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FEEF9-E702-4789-AF83-51E8DAEF6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8c8afa-2682-43ea-8f97-7fdfb2a67e64"/>
    <ds:schemaRef ds:uri="782d059a-3b2e-4743-9873-76758e3d6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88266-0595-4566-9996-124AC0D041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4B72625-A436-4AD2-A41F-6A817CBB4E6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OK-talo</vt:lpstr>
      <vt:lpstr>ok-talo_ilman alarajaa</vt:lpstr>
      <vt:lpstr>rivi,-kerrostalo</vt:lpstr>
      <vt:lpstr>muut</vt:lpstr>
      <vt:lpstr>vähän kuluttava..</vt:lpstr>
      <vt:lpstr>'OK-talo'!Tulostusalue</vt:lpstr>
    </vt:vector>
  </TitlesOfParts>
  <Company>Lempäälän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Lempäälän kunta</dc:creator>
  <cp:lastModifiedBy>Urvanta Helena</cp:lastModifiedBy>
  <cp:lastPrinted>2024-04-25T06:32:04Z</cp:lastPrinted>
  <dcterms:created xsi:type="dcterms:W3CDTF">2007-09-27T10:27:27Z</dcterms:created>
  <dcterms:modified xsi:type="dcterms:W3CDTF">2025-03-13T11:36:54Z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  <property fmtid="{D5CDD505-2E9C-101B-9397-08002B2CF9AE}" pid="3" name="ContentTypeId">
    <vt:lpwstr>0x010100A3A96E624D4AA04BBFF753A9820C0195</vt:lpwstr>
  </property>
  <property fmtid="{D5CDD505-2E9C-101B-9397-08002B2CF9AE}" pid="4" name="_NewReviewCycle">
    <vt:lpwstr/>
  </property>
  <property fmtid="{D5CDD505-2E9C-101B-9397-08002B2CF9AE}" pid="5" name="display_urn:schemas-microsoft-com:office:office#Editor">
    <vt:lpwstr>Sampakoski Lasse</vt:lpwstr>
  </property>
  <property fmtid="{D5CDD505-2E9C-101B-9397-08002B2CF9AE}" pid="6" name="display_urn:schemas-microsoft-com:office:office#Author">
    <vt:lpwstr>Sampakoski Lasse</vt:lpwstr>
  </property>
</Properties>
</file>